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年税額試算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Yu Gothic"/>
      <b val="1"/>
      <color rgb="00FFFFFF"/>
      <sz val="12"/>
    </font>
    <font>
      <name val="Yu Gothic"/>
      <b val="1"/>
      <color rgb="00FFFFFF"/>
      <sz val="10"/>
    </font>
    <font>
      <name val="Yu Gothic"/>
      <b val="1"/>
      <sz val="9"/>
    </font>
    <font>
      <name val="Yu Gothic"/>
      <b val="1"/>
      <color rgb="00000000"/>
      <sz val="11"/>
    </font>
    <font>
      <name val="Yu Gothic"/>
      <b val="1"/>
      <color rgb="001E6F3E"/>
      <sz val="11"/>
    </font>
    <font>
      <name val="Yu Gothic"/>
      <color rgb="00555555"/>
      <sz val="8"/>
    </font>
  </fonts>
  <fills count="8">
    <fill>
      <patternFill/>
    </fill>
    <fill>
      <patternFill patternType="gray125"/>
    </fill>
    <fill>
      <patternFill patternType="solid">
        <fgColor rgb="001A3A5C"/>
      </patternFill>
    </fill>
    <fill>
      <patternFill patternType="solid">
        <fgColor rgb="008B6000"/>
      </patternFill>
    </fill>
    <fill>
      <patternFill patternType="solid">
        <fgColor rgb="00E8F0FE"/>
      </patternFill>
    </fill>
    <fill>
      <patternFill patternType="solid">
        <fgColor rgb="00FFFBE6"/>
      </patternFill>
    </fill>
    <fill>
      <patternFill patternType="solid">
        <fgColor rgb="001A6B6B"/>
      </patternFill>
    </fill>
    <fill>
      <patternFill patternType="solid">
        <fgColor rgb="00F2F4F6"/>
      </patternFill>
    </fill>
  </fills>
  <borders count="3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  <border>
      <left style="medium">
        <color rgb="00555555"/>
      </left>
      <right style="medium">
        <color rgb="00555555"/>
      </right>
      <top style="medium">
        <color rgb="00555555"/>
      </top>
      <bottom style="medium">
        <color rgb="00555555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 wrapText="1"/>
    </xf>
    <xf numFmtId="3" fontId="4" fillId="5" borderId="1" applyAlignment="1" pivotButton="0" quotePrefix="0" xfId="0">
      <alignment horizontal="right" vertical="center"/>
    </xf>
    <xf numFmtId="0" fontId="2" fillId="6" borderId="1" applyAlignment="1" pivotButton="0" quotePrefix="0" xfId="0">
      <alignment horizontal="left" vertical="center" wrapText="1"/>
    </xf>
    <xf numFmtId="3" fontId="5" fillId="7" borderId="2" applyAlignment="1" pivotButton="0" quotePrefix="0" xfId="0">
      <alignment horizontal="right" vertical="center"/>
    </xf>
    <xf numFmtId="0" fontId="6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9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</cols>
  <sheetData>
    <row r="1" ht="30" customHeight="1">
      <c r="A1" s="1" t="inlineStr">
        <is>
          <t>年末調整 年税額試算ツール（令和7年分・一次ソース準拠）</t>
        </is>
      </c>
    </row>
    <row r="2" ht="22" customHeight="1">
      <c r="A2" s="2" t="inlineStr">
        <is>
          <t>【入力欄】黄色セルに数値を入力してください</t>
        </is>
      </c>
    </row>
    <row r="4" ht="28" customHeight="1">
      <c r="A4" s="3" t="inlineStr">
        <is>
          <t>①給与収入（年間合計・非課税通勤手当除く）</t>
        </is>
      </c>
      <c r="F4" s="4" t="n">
        <v>4000000</v>
      </c>
    </row>
    <row r="5" ht="28" customHeight="1">
      <c r="A5" s="5" t="inlineStr">
        <is>
          <t>②給与所得控除後の金額（自動計算）</t>
        </is>
      </c>
      <c r="F5" s="6">
        <f>MAX(F4-IF(F4&lt;=1625000,650000,IF(F4&lt;=1800000,F4*0.4,IF(F4&lt;=3600000,F4*0.3+180000,IF(F4&lt;=6600000,F4*0.2+540000,IF(F4&lt;=8500000,F4*0.1+1200000,1950000))))),0)</f>
        <v/>
      </c>
    </row>
    <row r="6" ht="28" customHeight="1">
      <c r="A6" s="3" t="inlineStr">
        <is>
          <t>③社会保険料控除額（実際の支払額）</t>
        </is>
      </c>
      <c r="F6" s="4" t="n">
        <v>600000</v>
      </c>
    </row>
    <row r="7" ht="28" customHeight="1">
      <c r="A7" s="3" t="inlineStr">
        <is>
          <t>④生命保険料控除額（計算済み・上限12万）</t>
        </is>
      </c>
      <c r="F7" s="4" t="n">
        <v>40000</v>
      </c>
    </row>
    <row r="8" ht="28" customHeight="1">
      <c r="A8" s="3" t="inlineStr">
        <is>
          <t>⑤地震保険料控除額（上限5万）</t>
        </is>
      </c>
      <c r="F8" s="4" t="n">
        <v>0</v>
      </c>
    </row>
    <row r="9" ht="28" customHeight="1">
      <c r="A9" s="3" t="inlineStr">
        <is>
          <t>⑥配偶者控除額 or 配偶者特別控除額</t>
        </is>
      </c>
      <c r="F9" s="4" t="n">
        <v>380000</v>
      </c>
    </row>
    <row r="10" ht="28" customHeight="1">
      <c r="A10" s="3" t="inlineStr">
        <is>
          <t>⑦扶養控除額（一般38万/特定70万/老親58万）</t>
        </is>
      </c>
      <c r="F10" s="4" t="n">
        <v>0</v>
      </c>
    </row>
    <row r="11" ht="28" customHeight="1">
      <c r="A11" s="5" t="inlineStr">
        <is>
          <t>⑧基礎控除額（自動計算：令和7年分改正後）</t>
        </is>
      </c>
      <c r="F11" s="6">
        <f>IF(F4&lt;=1970000,950000,IF(F4&lt;=4010000,880000,IF(F4&lt;=5540000,680000,IF(F4&lt;=7200000,630000,IF(F4&lt;=24150000,580000,0)))))</f>
        <v/>
      </c>
    </row>
    <row r="12" ht="28" customHeight="1">
      <c r="A12" s="3" t="inlineStr">
        <is>
          <t>⑨障害者控除・ひとり親控除等</t>
        </is>
      </c>
      <c r="F12" s="4" t="n">
        <v>0</v>
      </c>
    </row>
    <row r="13" ht="28" customHeight="1">
      <c r="A13" s="3" t="inlineStr">
        <is>
          <t>⑩所得金額調整控除額</t>
        </is>
      </c>
      <c r="F13" s="4" t="n">
        <v>0</v>
      </c>
    </row>
    <row r="14" ht="28" customHeight="1">
      <c r="A14" s="5" t="inlineStr">
        <is>
          <t>⑪課税所得金額（自動計算）</t>
        </is>
      </c>
      <c r="F14" s="6">
        <f>MAX(F5-SUM(F6:F11),0)</f>
        <v/>
      </c>
    </row>
    <row r="15" ht="28" customHeight="1">
      <c r="A15" s="5" t="inlineStr">
        <is>
          <t>⑫所得税額（自動計算）</t>
        </is>
      </c>
      <c r="F15" s="6">
        <f>IF(F14&lt;=1950000,F14*0.05,IF(F14&lt;=3300000,F14*0.10-97500,IF(F14&lt;=6950000,F14*0.20-427500,IF(F14&lt;=9000000,F14*0.23-636000,IF(F14&lt;=18000000,F14*0.33-1536000,IF(F14&lt;=40000000,F14*0.40-2796000,F14*0.45-4796000))))))</f>
        <v/>
      </c>
    </row>
    <row r="16" ht="28" customHeight="1">
      <c r="A16" s="3" t="inlineStr">
        <is>
          <t>⑬住宅ローン控除額</t>
        </is>
      </c>
      <c r="F16" s="4" t="n">
        <v>0</v>
      </c>
    </row>
    <row r="17" ht="28" customHeight="1">
      <c r="A17" s="5" t="inlineStr">
        <is>
          <t>⑭年調年税額（自動計算・復興税含む）</t>
        </is>
      </c>
      <c r="F17" s="6">
        <f>MAX(ROUND(F15*1.021,0)-F16,0)</f>
        <v/>
      </c>
    </row>
    <row r="19" ht="52" customHeight="1">
      <c r="A19" s="7" t="inlineStr">
        <is>
          <t>【注意】本ツールは概算目安です。正確な税額は会社または税理士に確認してください。令和7年分: 給与所得控除最低保障65万円・基礎控除最大95万円（合計所得132万円以下）。❌ 178万円・104万円は未成立の案で適用なし。出典: 国税庁 https://www.nta.go.jp/users/gensen/2025kiso/index.htm（2026-05-28確認）</t>
        </is>
      </c>
    </row>
  </sheetData>
  <mergeCells count="31">
    <mergeCell ref="F13:I13"/>
    <mergeCell ref="F9:I9"/>
    <mergeCell ref="A15:E15"/>
    <mergeCell ref="A11:E11"/>
    <mergeCell ref="A6:E6"/>
    <mergeCell ref="F14:I14"/>
    <mergeCell ref="A2:I2"/>
    <mergeCell ref="A16:E16"/>
    <mergeCell ref="A7:E7"/>
    <mergeCell ref="F4:I4"/>
    <mergeCell ref="F11:I11"/>
    <mergeCell ref="F16:I16"/>
    <mergeCell ref="F10:I10"/>
    <mergeCell ref="F6:I6"/>
    <mergeCell ref="A12:E12"/>
    <mergeCell ref="A19:I19"/>
    <mergeCell ref="F7:I7"/>
    <mergeCell ref="F12:I12"/>
    <mergeCell ref="A5:E5"/>
    <mergeCell ref="F15:I15"/>
    <mergeCell ref="A8:E8"/>
    <mergeCell ref="F5:I5"/>
    <mergeCell ref="A14:E14"/>
    <mergeCell ref="A17:E17"/>
    <mergeCell ref="A4:E4"/>
    <mergeCell ref="F17:I17"/>
    <mergeCell ref="F8:I8"/>
    <mergeCell ref="A10:E10"/>
    <mergeCell ref="A1:I1"/>
    <mergeCell ref="A13:E13"/>
    <mergeCell ref="A9:E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2026-05-28T05:39:42Z</dcterms:created>
  <dcterms:modified xmlns:dcterms="http://purl.org/dc/terms/" xmlns:xsi="http://www.w3.org/2001/XMLSchema-instance" xsi:type="dcterms:W3CDTF">2026-05-28T05:39:42Z</dcterms:modified>
</cp:coreProperties>
</file>