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表紙_全社サマリー" sheetId="1" state="visible" r:id="rId1"/>
    <sheet xmlns:r="http://schemas.openxmlformats.org/officeDocument/2006/relationships" name="プロジェクト進捗" sheetId="2" state="visible" r:id="rId2"/>
    <sheet xmlns:r="http://schemas.openxmlformats.org/officeDocument/2006/relationships" name="凡例・略語" sheetId="3" state="visible" r:id="rId3"/>
    <sheet xmlns:r="http://schemas.openxmlformats.org/officeDocument/2006/relationships" name="経理" sheetId="4" state="visible" r:id="rId4"/>
    <sheet xmlns:r="http://schemas.openxmlformats.org/officeDocument/2006/relationships" name="総務" sheetId="5" state="visible" r:id="rId5"/>
    <sheet xmlns:r="http://schemas.openxmlformats.org/officeDocument/2006/relationships" name="人事" sheetId="6" state="visible" r:id="rId6"/>
    <sheet xmlns:r="http://schemas.openxmlformats.org/officeDocument/2006/relationships" name="情シス" sheetId="7" state="visible" r:id="rId7"/>
    <sheet xmlns:r="http://schemas.openxmlformats.org/officeDocument/2006/relationships" name="法務" sheetId="8" state="visible" r:id="rId8"/>
    <sheet xmlns:r="http://schemas.openxmlformats.org/officeDocument/2006/relationships" name="使い方" sheetId="9" state="visible" r:id="rId9"/>
  </sheets>
  <definedNames>
    <definedName name="_xlnm.Print_Titles" localSheetId="3">'経理'!$1:$4</definedName>
    <definedName name="_xlnm.Print_Titles" localSheetId="4">'総務'!$1:$4</definedName>
    <definedName name="_xlnm.Print_Titles" localSheetId="5">'人事'!$1:$4</definedName>
    <definedName name="_xlnm.Print_Titles" localSheetId="6">'情シス'!$1:$4</definedName>
    <definedName name="_xlnm.Print_Titles" localSheetId="7">'法務'!$1:$4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ＭＳ Ｐゴシック"/>
      <b val="1"/>
      <color rgb="00FFFFFF"/>
      <sz val="20"/>
    </font>
    <font>
      <name val="ＭＳ Ｐゴシック"/>
      <color rgb="00000000"/>
      <sz val="10"/>
    </font>
    <font>
      <name val="ＭＳ Ｐゴシック"/>
      <b val="1"/>
      <color rgb="00FFFFFF"/>
      <sz val="13"/>
    </font>
    <font>
      <name val="ＭＳ Ｐゴシック"/>
      <b val="1"/>
      <color rgb="00FFFFFF"/>
      <sz val="10"/>
    </font>
    <font>
      <name val="ＭＳ Ｐゴシック"/>
      <b val="1"/>
      <color rgb="00000000"/>
      <sz val="10"/>
    </font>
    <font>
      <name val="ＭＳ Ｐゴシック"/>
      <b val="1"/>
      <color rgb="00FFFFFF"/>
      <sz val="11"/>
    </font>
    <font>
      <name val="ＭＳ Ｐゴシック"/>
      <b val="1"/>
      <color rgb="00FFFFFF"/>
      <sz val="12"/>
    </font>
    <font>
      <name val="ＭＳ Ｐゴシック"/>
      <b val="1"/>
      <color rgb="00FFFFFF"/>
      <sz val="16"/>
    </font>
    <font>
      <name val="ＭＳ Ｐゴシック"/>
      <color rgb="00000000"/>
      <sz val="9"/>
    </font>
    <font>
      <name val="ＭＳ Ｐゴシック"/>
      <b val="1"/>
      <color rgb="00C0392B"/>
      <sz val="9"/>
    </font>
    <font>
      <name val="ＭＳ Ｐゴシック"/>
      <b val="1"/>
      <color rgb="00C0392B"/>
      <sz val="10"/>
    </font>
    <font>
      <name val="ＭＳ Ｐゴシック"/>
      <b val="1"/>
      <color rgb="00000000"/>
      <sz val="14"/>
    </font>
    <font>
      <name val="ＭＳ Ｐゴシック"/>
      <color rgb="00000000"/>
      <sz val="11"/>
    </font>
  </fonts>
  <fills count="1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4A6FA5"/>
      </patternFill>
    </fill>
    <fill>
      <patternFill patternType="solid">
        <fgColor rgb="002E74B5"/>
      </patternFill>
    </fill>
    <fill>
      <patternFill patternType="solid">
        <fgColor rgb="00B7DAB7"/>
      </patternFill>
    </fill>
    <fill>
      <patternFill patternType="solid">
        <fgColor rgb="00F5C77E"/>
      </patternFill>
    </fill>
    <fill>
      <patternFill patternType="solid">
        <fgColor rgb="00E59BBE"/>
      </patternFill>
    </fill>
    <fill>
      <patternFill patternType="solid">
        <fgColor rgb="0090C2E7"/>
      </patternFill>
    </fill>
    <fill>
      <patternFill patternType="solid">
        <fgColor rgb="00C5B0E0"/>
      </patternFill>
    </fill>
    <fill>
      <patternFill patternType="solid">
        <fgColor rgb="00C0392B"/>
      </patternFill>
    </fill>
    <fill>
      <patternFill patternType="solid">
        <fgColor rgb="00D5F5E3"/>
      </patternFill>
    </fill>
    <fill>
      <patternFill patternType="solid">
        <fgColor rgb="00FFF9E6"/>
      </patternFill>
    </fill>
    <fill>
      <patternFill patternType="solid">
        <fgColor rgb="00F5B7B1"/>
      </patternFill>
    </fill>
    <fill>
      <patternFill patternType="solid">
        <fgColor rgb="00E8F0FE"/>
      </patternFill>
    </fill>
    <fill>
      <patternFill patternType="solid">
        <fgColor rgb="00F8F9FA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9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10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8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center" wrapText="1"/>
    </xf>
    <xf numFmtId="0" fontId="2" fillId="11" borderId="1" applyAlignment="1" pivotButton="0" quotePrefix="0" xfId="0">
      <alignment horizontal="center" vertical="center" wrapText="1"/>
    </xf>
    <xf numFmtId="0" fontId="2" fillId="12" borderId="1" applyAlignment="1" pivotButton="0" quotePrefix="0" xfId="0">
      <alignment horizontal="center" vertical="center" wrapText="1"/>
    </xf>
    <xf numFmtId="0" fontId="2" fillId="13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center" vertical="center" wrapText="1"/>
    </xf>
    <xf numFmtId="0" fontId="5" fillId="14" borderId="1" applyAlignment="1" pivotButton="0" quotePrefix="0" xfId="0">
      <alignment horizontal="left" vertical="center" wrapText="1"/>
    </xf>
    <xf numFmtId="0" fontId="2" fillId="15" borderId="1" applyAlignment="1" pivotButton="0" quotePrefix="0" xfId="0">
      <alignment horizontal="center" vertical="center" wrapText="1"/>
    </xf>
    <xf numFmtId="0" fontId="2" fillId="5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center" vertical="center" wrapText="1"/>
    </xf>
    <xf numFmtId="0" fontId="9" fillId="0" borderId="1" applyAlignment="1" pivotButton="0" quotePrefix="0" xfId="0">
      <alignment horizontal="left" vertical="center" wrapText="1"/>
    </xf>
    <xf numFmtId="0" fontId="9" fillId="11" borderId="1" applyAlignment="1" pivotButton="0" quotePrefix="0" xfId="0">
      <alignment horizontal="center" vertical="center" wrapText="1"/>
    </xf>
    <xf numFmtId="0" fontId="9" fillId="12" borderId="1" applyAlignment="1" pivotButton="0" quotePrefix="0" xfId="0">
      <alignment horizontal="center" vertical="center" wrapText="1"/>
    </xf>
    <xf numFmtId="0" fontId="9" fillId="13" borderId="1" applyAlignment="1" pivotButton="0" quotePrefix="0" xfId="0">
      <alignment horizontal="center" vertical="center" wrapText="1"/>
    </xf>
    <xf numFmtId="0" fontId="10" fillId="13" borderId="1" applyAlignment="1" pivotButton="0" quotePrefix="0" xfId="0">
      <alignment horizontal="center" vertical="center" wrapText="1"/>
    </xf>
    <xf numFmtId="0" fontId="9" fillId="15" borderId="1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2" fillId="6" borderId="0" applyAlignment="1" pivotButton="0" quotePrefix="0" xfId="0">
      <alignment horizontal="left" vertical="center" wrapText="1"/>
    </xf>
    <xf numFmtId="0" fontId="2" fillId="7" borderId="0" applyAlignment="1" pivotButton="0" quotePrefix="0" xfId="0">
      <alignment horizontal="left" vertical="center" wrapText="1"/>
    </xf>
    <xf numFmtId="0" fontId="2" fillId="8" borderId="0" applyAlignment="1" pivotButton="0" quotePrefix="0" xfId="0">
      <alignment horizontal="left" vertical="center" wrapText="1"/>
    </xf>
    <xf numFmtId="0" fontId="2" fillId="9" borderId="0" applyAlignment="1" pivotButton="0" quotePrefix="0" xfId="0">
      <alignment horizontal="left" vertical="center" wrapText="1"/>
    </xf>
    <xf numFmtId="0" fontId="12" fillId="0" borderId="0" pivotButton="0" quotePrefix="0" xfId="0"/>
    <xf numFmtId="0" fontId="13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J18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40" customHeight="1">
      <c r="A1" s="1" t="inlineStr">
        <is>
          <t>バックオフィス業務月報　{YYYY年MM月}</t>
        </is>
      </c>
    </row>
    <row r="2" ht="20" customHeight="1">
      <c r="A2" s="2" t="inlineStr">
        <is>
          <t>対象期間：{YYYY/MM/01}〜{YYYY/MM/末日}　／　作成者：{管理本部長}　／　提出先：経営会議</t>
        </is>
      </c>
    </row>
    <row r="4">
      <c r="A4" s="3" t="inlineStr">
        <is>
          <t>◆ 全社サマリー（5部門合計）</t>
        </is>
      </c>
    </row>
    <row r="5" ht="22" customHeight="1">
      <c r="A5" s="4" t="inlineStr">
        <is>
          <t>No</t>
        </is>
      </c>
      <c r="B5" s="4" t="inlineStr">
        <is>
          <t>部門</t>
        </is>
      </c>
      <c r="C5" s="4" t="inlineStr">
        <is>
          <t>業務件数</t>
        </is>
      </c>
      <c r="D5" s="4" t="inlineStr">
        <is>
          <t>総工数(h)</t>
        </is>
      </c>
      <c r="E5" s="4" t="inlineStr">
        <is>
          <t>完了</t>
        </is>
      </c>
      <c r="F5" s="4" t="inlineStr">
        <is>
          <t>進行中</t>
        </is>
      </c>
      <c r="G5" s="4" t="inlineStr">
        <is>
          <t>未着手</t>
        </is>
      </c>
      <c r="H5" s="4" t="inlineStr">
        <is>
          <t>滞留</t>
        </is>
      </c>
      <c r="I5" s="4" t="inlineStr">
        <is>
          <t>完了率</t>
        </is>
      </c>
      <c r="J5" s="4" t="inlineStr">
        <is>
          <t>高優先未完了</t>
        </is>
      </c>
    </row>
    <row r="6">
      <c r="A6" s="5" t="n">
        <v>1</v>
      </c>
      <c r="B6" s="6" t="inlineStr">
        <is>
          <t>経理</t>
        </is>
      </c>
      <c r="C6" s="5">
        <f>'経理'!C39</f>
        <v/>
      </c>
      <c r="D6" s="5">
        <f>'経理'!C40</f>
        <v/>
      </c>
      <c r="E6" s="5">
        <f>'経理'!C41</f>
        <v/>
      </c>
      <c r="F6" s="5">
        <f>'経理'!C42</f>
        <v/>
      </c>
      <c r="G6" s="5">
        <f>COUNTIF('経理'!G5:G34,"未着手")</f>
        <v/>
      </c>
      <c r="H6" s="5">
        <f>'経理'!C43</f>
        <v/>
      </c>
      <c r="I6" s="5">
        <f>'経理'!C44</f>
        <v/>
      </c>
      <c r="J6" s="5">
        <f>'経理'!C47</f>
        <v/>
      </c>
    </row>
    <row r="7">
      <c r="A7" s="5" t="n">
        <v>2</v>
      </c>
      <c r="B7" s="7" t="inlineStr">
        <is>
          <t>総務</t>
        </is>
      </c>
      <c r="C7" s="5">
        <f>'総務'!C39</f>
        <v/>
      </c>
      <c r="D7" s="5">
        <f>'総務'!C40</f>
        <v/>
      </c>
      <c r="E7" s="5">
        <f>'総務'!C41</f>
        <v/>
      </c>
      <c r="F7" s="5">
        <f>'総務'!C42</f>
        <v/>
      </c>
      <c r="G7" s="5">
        <f>COUNTIF('総務'!G5:G34,"未着手")</f>
        <v/>
      </c>
      <c r="H7" s="5">
        <f>'総務'!C43</f>
        <v/>
      </c>
      <c r="I7" s="5">
        <f>'総務'!C44</f>
        <v/>
      </c>
      <c r="J7" s="5">
        <f>'総務'!C47</f>
        <v/>
      </c>
    </row>
    <row r="8">
      <c r="A8" s="5" t="n">
        <v>3</v>
      </c>
      <c r="B8" s="8" t="inlineStr">
        <is>
          <t>人事</t>
        </is>
      </c>
      <c r="C8" s="5">
        <f>'人事'!C39</f>
        <v/>
      </c>
      <c r="D8" s="5">
        <f>'人事'!C40</f>
        <v/>
      </c>
      <c r="E8" s="5">
        <f>'人事'!C41</f>
        <v/>
      </c>
      <c r="F8" s="5">
        <f>'人事'!C42</f>
        <v/>
      </c>
      <c r="G8" s="5">
        <f>COUNTIF('人事'!G5:G34,"未着手")</f>
        <v/>
      </c>
      <c r="H8" s="5">
        <f>'人事'!C43</f>
        <v/>
      </c>
      <c r="I8" s="5">
        <f>'人事'!C44</f>
        <v/>
      </c>
      <c r="J8" s="5">
        <f>'人事'!C47</f>
        <v/>
      </c>
    </row>
    <row r="9">
      <c r="A9" s="5" t="n">
        <v>4</v>
      </c>
      <c r="B9" s="9" t="inlineStr">
        <is>
          <t>情シス</t>
        </is>
      </c>
      <c r="C9" s="5">
        <f>'情シス'!C39</f>
        <v/>
      </c>
      <c r="D9" s="5">
        <f>'情シス'!C40</f>
        <v/>
      </c>
      <c r="E9" s="5">
        <f>'情シス'!C41</f>
        <v/>
      </c>
      <c r="F9" s="5">
        <f>'情シス'!C42</f>
        <v/>
      </c>
      <c r="G9" s="5">
        <f>COUNTIF('情シス'!G5:G34,"未着手")</f>
        <v/>
      </c>
      <c r="H9" s="5">
        <f>'情シス'!C43</f>
        <v/>
      </c>
      <c r="I9" s="5">
        <f>'情シス'!C44</f>
        <v/>
      </c>
      <c r="J9" s="5">
        <f>'情シス'!C47</f>
        <v/>
      </c>
    </row>
    <row r="10">
      <c r="A10" s="5" t="n">
        <v>5</v>
      </c>
      <c r="B10" s="10" t="inlineStr">
        <is>
          <t>法務</t>
        </is>
      </c>
      <c r="C10" s="5">
        <f>'法務'!C39</f>
        <v/>
      </c>
      <c r="D10" s="5">
        <f>'法務'!C40</f>
        <v/>
      </c>
      <c r="E10" s="5">
        <f>'法務'!C41</f>
        <v/>
      </c>
      <c r="F10" s="5">
        <f>'法務'!C42</f>
        <v/>
      </c>
      <c r="G10" s="5">
        <f>COUNTIF('法務'!G5:G34,"未着手")</f>
        <v/>
      </c>
      <c r="H10" s="5">
        <f>'法務'!C43</f>
        <v/>
      </c>
      <c r="I10" s="5">
        <f>'法務'!C44</f>
        <v/>
      </c>
      <c r="J10" s="5">
        <f>'法務'!C47</f>
        <v/>
      </c>
    </row>
    <row r="11">
      <c r="A11" s="11" t="n"/>
      <c r="B11" s="12" t="inlineStr">
        <is>
          <t>合計/平均</t>
        </is>
      </c>
      <c r="C11" s="12">
        <f>SUM(C6:C10)</f>
        <v/>
      </c>
      <c r="D11" s="12">
        <f>SUM(D6:D10)</f>
        <v/>
      </c>
      <c r="E11" s="12">
        <f>SUM(E6:E10)</f>
        <v/>
      </c>
      <c r="F11" s="12">
        <f>SUM(F6:F10)</f>
        <v/>
      </c>
      <c r="G11" s="12">
        <f>SUM(G6:G10)</f>
        <v/>
      </c>
      <c r="H11" s="12">
        <f>SUM(H6:H10)</f>
        <v/>
      </c>
      <c r="I11" s="11" t="n"/>
      <c r="J11" s="12">
        <f>SUM(J6:J10)</f>
        <v/>
      </c>
    </row>
    <row r="13">
      <c r="A13" s="13" t="inlineStr">
        <is>
          <t>◆ 経営会議への特記事項（要報告）</t>
        </is>
      </c>
    </row>
    <row r="14">
      <c r="A14" s="14" t="inlineStr">
        <is>
          <t>・滞留業務（7日以上未着手）が全社で {N}件。優先度高の案件を経営会議で承認のうえ着手判断する。</t>
        </is>
      </c>
    </row>
    <row r="15">
      <c r="A15" s="14" t="inlineStr">
        <is>
          <t>・人事：給与体系見直しが進行中。10月末を目処に原案提出予定。</t>
        </is>
      </c>
    </row>
    <row r="16">
      <c r="A16" s="14" t="inlineStr">
        <is>
          <t>・法務：M&amp;A契約レビューがデューデリ段階。外部弁護士費用 ¥{xxx万} を11月に計上見込み。</t>
        </is>
      </c>
    </row>
    <row r="17">
      <c r="A17" s="14" t="inlineStr">
        <is>
          <t>・情シス：ISMS監査が来月予定。事前準備工数+8h見込み。</t>
        </is>
      </c>
    </row>
    <row r="18">
      <c r="A18" s="14" t="inlineStr">
        <is>
          <t>・経理：インボイス未対応取引先 3社あり。法務と連携して文面通知中。</t>
        </is>
      </c>
    </row>
  </sheetData>
  <mergeCells count="9">
    <mergeCell ref="A1:J1"/>
    <mergeCell ref="A14:J14"/>
    <mergeCell ref="A16:J16"/>
    <mergeCell ref="A17:J17"/>
    <mergeCell ref="A18:J18"/>
    <mergeCell ref="A15:J15"/>
    <mergeCell ref="A4:J4"/>
    <mergeCell ref="A2:J2"/>
    <mergeCell ref="A13:J13"/>
  </mergeCells>
  <printOptions horizontalCentered="1"/>
  <pageMargins left="0.5" right="0.5" top="0.6" bottom="0.6" header="0.3" footer="0.3"/>
  <pageSetup orientation="landscape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13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2" customWidth="1" min="3" max="3"/>
    <col width="12" customWidth="1" min="4" max="4"/>
    <col width="12" customWidth="1" min="5" max="5"/>
    <col width="10" customWidth="1" min="6" max="6"/>
    <col width="12" customWidth="1" min="7" max="7"/>
    <col width="14" customWidth="1" min="8" max="8"/>
    <col width="12" customWidth="1" min="9" max="9"/>
    <col width="30" customWidth="1" min="10" max="10"/>
  </cols>
  <sheetData>
    <row r="1" ht="30" customHeight="1">
      <c r="A1" s="15" t="inlineStr">
        <is>
          <t>横断プロジェクト進捗管理</t>
        </is>
      </c>
    </row>
    <row r="3">
      <c r="A3" s="16" t="inlineStr">
        <is>
          <t>No</t>
        </is>
      </c>
      <c r="B3" s="16" t="inlineStr">
        <is>
          <t>プロジェクト名</t>
        </is>
      </c>
      <c r="C3" s="16" t="inlineStr">
        <is>
          <t>主管部門</t>
        </is>
      </c>
      <c r="D3" s="16" t="inlineStr">
        <is>
          <t>関連部門</t>
        </is>
      </c>
      <c r="E3" s="16" t="inlineStr">
        <is>
          <t>開始月</t>
        </is>
      </c>
      <c r="F3" s="16" t="inlineStr">
        <is>
          <t>KPI</t>
        </is>
      </c>
      <c r="G3" s="16" t="inlineStr">
        <is>
          <t>ステータス</t>
        </is>
      </c>
      <c r="H3" s="16" t="inlineStr">
        <is>
          <t>進捗率</t>
        </is>
      </c>
      <c r="I3" s="16" t="inlineStr">
        <is>
          <t>完了予定</t>
        </is>
      </c>
      <c r="J3" s="16" t="inlineStr">
        <is>
          <t>次月アクション</t>
        </is>
      </c>
    </row>
    <row r="4">
      <c r="A4" s="5" t="n">
        <v>1</v>
      </c>
      <c r="B4" s="17" t="inlineStr">
        <is>
          <t>インボイス対応</t>
        </is>
      </c>
      <c r="C4" s="5" t="inlineStr">
        <is>
          <t>経理</t>
        </is>
      </c>
      <c r="D4" s="5" t="inlineStr">
        <is>
          <t>法務/情シス</t>
        </is>
      </c>
      <c r="E4" s="5" t="inlineStr">
        <is>
          <t>2025/10</t>
        </is>
      </c>
      <c r="F4" s="5" t="inlineStr">
        <is>
          <t>対応率100%</t>
        </is>
      </c>
      <c r="G4" s="5" t="inlineStr">
        <is>
          <t>進行中</t>
        </is>
      </c>
      <c r="H4" s="18" t="inlineStr">
        <is>
          <t>80%</t>
        </is>
      </c>
      <c r="I4" s="5" t="inlineStr">
        <is>
          <t>2026/12</t>
        </is>
      </c>
      <c r="J4" s="17" t="inlineStr">
        <is>
          <t>未対応3社の最終通知</t>
        </is>
      </c>
    </row>
    <row r="5">
      <c r="A5" s="5" t="n">
        <v>2</v>
      </c>
      <c r="B5" s="17" t="inlineStr">
        <is>
          <t>IT資産棚卸2026</t>
        </is>
      </c>
      <c r="C5" s="5" t="inlineStr">
        <is>
          <t>情シス</t>
        </is>
      </c>
      <c r="D5" s="5" t="inlineStr">
        <is>
          <t>総務/経理</t>
        </is>
      </c>
      <c r="E5" s="5" t="inlineStr">
        <is>
          <t>2026/04</t>
        </is>
      </c>
      <c r="F5" s="5" t="inlineStr">
        <is>
          <t>PC台帳精度99%</t>
        </is>
      </c>
      <c r="G5" s="5" t="inlineStr">
        <is>
          <t>進行中</t>
        </is>
      </c>
      <c r="H5" s="19" t="inlineStr">
        <is>
          <t>60%</t>
        </is>
      </c>
      <c r="I5" s="5" t="inlineStr">
        <is>
          <t>2026/11</t>
        </is>
      </c>
      <c r="J5" s="17" t="inlineStr">
        <is>
          <t>本社残未棚卸の集約</t>
        </is>
      </c>
    </row>
    <row r="6">
      <c r="A6" s="5" t="n">
        <v>3</v>
      </c>
      <c r="B6" s="17" t="inlineStr">
        <is>
          <t>就業規則改定</t>
        </is>
      </c>
      <c r="C6" s="5" t="inlineStr">
        <is>
          <t>人事</t>
        </is>
      </c>
      <c r="D6" s="5" t="inlineStr">
        <is>
          <t>法務</t>
        </is>
      </c>
      <c r="E6" s="5" t="inlineStr">
        <is>
          <t>2026/03</t>
        </is>
      </c>
      <c r="F6" s="5" t="inlineStr">
        <is>
          <t>労使合意+届出完了</t>
        </is>
      </c>
      <c r="G6" s="5" t="inlineStr">
        <is>
          <t>進行中</t>
        </is>
      </c>
      <c r="H6" s="19" t="inlineStr">
        <is>
          <t>75%</t>
        </is>
      </c>
      <c r="I6" s="5" t="inlineStr">
        <is>
          <t>2026/12</t>
        </is>
      </c>
      <c r="J6" s="17" t="inlineStr">
        <is>
          <t>労使協議</t>
        </is>
      </c>
    </row>
    <row r="7">
      <c r="A7" s="5" t="n">
        <v>4</v>
      </c>
      <c r="B7" s="17" t="inlineStr">
        <is>
          <t>情報セキュリティ強化</t>
        </is>
      </c>
      <c r="C7" s="5" t="inlineStr">
        <is>
          <t>情シス</t>
        </is>
      </c>
      <c r="D7" s="5" t="inlineStr">
        <is>
          <t>法務/人事</t>
        </is>
      </c>
      <c r="E7" s="5" t="inlineStr">
        <is>
          <t>2026/06</t>
        </is>
      </c>
      <c r="F7" s="5" t="inlineStr">
        <is>
          <t>DLP導入+全社研修</t>
        </is>
      </c>
      <c r="G7" s="5" t="inlineStr">
        <is>
          <t>進行中</t>
        </is>
      </c>
      <c r="H7" s="19" t="inlineStr">
        <is>
          <t>40%</t>
        </is>
      </c>
      <c r="I7" s="5" t="inlineStr">
        <is>
          <t>2027/03</t>
        </is>
      </c>
      <c r="J7" s="17" t="inlineStr">
        <is>
          <t>DLP選定の最終3社比較</t>
        </is>
      </c>
    </row>
    <row r="8">
      <c r="A8" s="5" t="n">
        <v>5</v>
      </c>
      <c r="B8" s="17" t="inlineStr">
        <is>
          <t>M&amp;A推進(A社)</t>
        </is>
      </c>
      <c r="C8" s="5" t="inlineStr">
        <is>
          <t>法務</t>
        </is>
      </c>
      <c r="D8" s="5" t="inlineStr">
        <is>
          <t>経理/人事</t>
        </is>
      </c>
      <c r="E8" s="5" t="inlineStr">
        <is>
          <t>2026/08</t>
        </is>
      </c>
      <c r="F8" s="5" t="inlineStr">
        <is>
          <t>基本合意締結</t>
        </is>
      </c>
      <c r="G8" s="5" t="inlineStr">
        <is>
          <t>進行中</t>
        </is>
      </c>
      <c r="H8" s="19" t="inlineStr">
        <is>
          <t>50%</t>
        </is>
      </c>
      <c r="I8" s="5" t="inlineStr">
        <is>
          <t>2027/02</t>
        </is>
      </c>
      <c r="J8" s="17" t="inlineStr">
        <is>
          <t>デューデリ実施</t>
        </is>
      </c>
    </row>
    <row r="9">
      <c r="A9" s="5" t="n">
        <v>6</v>
      </c>
      <c r="B9" s="17" t="inlineStr">
        <is>
          <t>規程集電子化</t>
        </is>
      </c>
      <c r="C9" s="5" t="inlineStr">
        <is>
          <t>総務</t>
        </is>
      </c>
      <c r="D9" s="5" t="inlineStr">
        <is>
          <t>法務/情シス</t>
        </is>
      </c>
      <c r="E9" s="5" t="inlineStr">
        <is>
          <t>2026/05</t>
        </is>
      </c>
      <c r="F9" s="5" t="inlineStr">
        <is>
          <t>クラウド版稼働</t>
        </is>
      </c>
      <c r="G9" s="5" t="inlineStr">
        <is>
          <t>進行中</t>
        </is>
      </c>
      <c r="H9" s="20" t="inlineStr">
        <is>
          <t>30%</t>
        </is>
      </c>
      <c r="I9" s="5" t="inlineStr">
        <is>
          <t>2027/04</t>
        </is>
      </c>
      <c r="J9" s="17" t="inlineStr">
        <is>
          <t>ベンダー選定</t>
        </is>
      </c>
    </row>
    <row r="10">
      <c r="A10" s="5" t="n">
        <v>7</v>
      </c>
      <c r="B10" s="17" t="inlineStr">
        <is>
          <t>給与体系見直し</t>
        </is>
      </c>
      <c r="C10" s="5" t="inlineStr">
        <is>
          <t>人事</t>
        </is>
      </c>
      <c r="D10" s="5" t="inlineStr">
        <is>
          <t>経理</t>
        </is>
      </c>
      <c r="E10" s="5" t="inlineStr">
        <is>
          <t>2026/09</t>
        </is>
      </c>
      <c r="F10" s="5" t="inlineStr">
        <is>
          <t>新体系適用開始</t>
        </is>
      </c>
      <c r="G10" s="5" t="inlineStr">
        <is>
          <t>進行中</t>
        </is>
      </c>
      <c r="H10" s="20" t="inlineStr">
        <is>
          <t>20%</t>
        </is>
      </c>
      <c r="I10" s="5" t="inlineStr">
        <is>
          <t>2027/04</t>
        </is>
      </c>
      <c r="J10" s="17" t="inlineStr">
        <is>
          <t>原案完成</t>
        </is>
      </c>
    </row>
    <row r="11">
      <c r="A11" s="5" t="n">
        <v>8</v>
      </c>
      <c r="B11" s="17" t="inlineStr">
        <is>
          <t>ペーパーレス化</t>
        </is>
      </c>
      <c r="C11" s="5" t="inlineStr">
        <is>
          <t>総務</t>
        </is>
      </c>
      <c r="D11" s="5" t="inlineStr">
        <is>
          <t>情シス/経理</t>
        </is>
      </c>
      <c r="E11" s="5" t="inlineStr">
        <is>
          <t>2025/04</t>
        </is>
      </c>
      <c r="F11" s="5" t="inlineStr">
        <is>
          <t>紙削減80%</t>
        </is>
      </c>
      <c r="G11" s="5" t="inlineStr">
        <is>
          <t>進行中</t>
        </is>
      </c>
      <c r="H11" s="19" t="inlineStr">
        <is>
          <t>70%</t>
        </is>
      </c>
      <c r="I11" s="5" t="inlineStr">
        <is>
          <t>2027/03</t>
        </is>
      </c>
      <c r="J11" s="17" t="inlineStr">
        <is>
          <t>契約書電子化</t>
        </is>
      </c>
    </row>
    <row r="12">
      <c r="A12" s="5" t="n">
        <v>9</v>
      </c>
      <c r="B12" s="17" t="inlineStr">
        <is>
          <t>ISMS監査2026</t>
        </is>
      </c>
      <c r="C12" s="5" t="inlineStr">
        <is>
          <t>情シス</t>
        </is>
      </c>
      <c r="D12" s="5" t="inlineStr">
        <is>
          <t>法務/人事</t>
        </is>
      </c>
      <c r="E12" s="5" t="inlineStr">
        <is>
          <t>2026/04</t>
        </is>
      </c>
      <c r="F12" s="5" t="inlineStr">
        <is>
          <t>更新審査合格</t>
        </is>
      </c>
      <c r="G12" s="5" t="inlineStr">
        <is>
          <t>進行中</t>
        </is>
      </c>
      <c r="H12" s="18" t="inlineStr">
        <is>
          <t>85%</t>
        </is>
      </c>
      <c r="I12" s="5" t="inlineStr">
        <is>
          <t>2026/11</t>
        </is>
      </c>
      <c r="J12" s="17" t="inlineStr">
        <is>
          <t>監査本番</t>
        </is>
      </c>
    </row>
    <row r="13">
      <c r="A13" s="5" t="n">
        <v>10</v>
      </c>
      <c r="B13" s="17" t="inlineStr">
        <is>
          <t>株主総会2026</t>
        </is>
      </c>
      <c r="C13" s="5" t="inlineStr">
        <is>
          <t>法務</t>
        </is>
      </c>
      <c r="D13" s="5" t="inlineStr">
        <is>
          <t>総務/経理</t>
        </is>
      </c>
      <c r="E13" s="5" t="inlineStr">
        <is>
          <t>2026/04</t>
        </is>
      </c>
      <c r="F13" s="5" t="inlineStr">
        <is>
          <t>無事故開催</t>
        </is>
      </c>
      <c r="G13" s="5" t="inlineStr">
        <is>
          <t>進行中</t>
        </is>
      </c>
      <c r="H13" s="19" t="inlineStr">
        <is>
          <t>50%</t>
        </is>
      </c>
      <c r="I13" s="5" t="inlineStr">
        <is>
          <t>2026/06</t>
        </is>
      </c>
      <c r="J13" s="17" t="inlineStr">
        <is>
          <t>招集通知発送</t>
        </is>
      </c>
    </row>
  </sheetData>
  <mergeCells count="1">
    <mergeCell ref="A1:J1"/>
  </mergeCells>
  <printOptions horizontalCentered="1"/>
  <pageMargins left="0.5" right="0.5" top="0.6" bottom="0.6" header="0.3" footer="0.3"/>
  <pageSetup orientation="landscape" paperSize="9" fitToHeight="1" fitToWidth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70" customWidth="1" min="3" max="3"/>
  </cols>
  <sheetData>
    <row r="1" ht="30" customHeight="1">
      <c r="A1" s="15" t="inlineStr">
        <is>
          <t>凡例・略語・用語集</t>
        </is>
      </c>
    </row>
    <row r="3">
      <c r="A3" s="21" t="inlineStr">
        <is>
          <t>凡例</t>
        </is>
      </c>
      <c r="B3" s="21" t="inlineStr">
        <is>
          <t>色</t>
        </is>
      </c>
      <c r="C3" s="22" t="inlineStr">
        <is>
          <t>意味</t>
        </is>
      </c>
    </row>
    <row r="4">
      <c r="A4" s="5" t="inlineStr">
        <is>
          <t>1</t>
        </is>
      </c>
      <c r="B4" s="18" t="inlineStr">
        <is>
          <t>完了(緑)</t>
        </is>
      </c>
      <c r="C4" s="17" t="inlineStr">
        <is>
          <t>タスクが完了している</t>
        </is>
      </c>
    </row>
    <row r="5">
      <c r="A5" s="5" t="inlineStr">
        <is>
          <t>2</t>
        </is>
      </c>
      <c r="B5" s="19" t="inlineStr">
        <is>
          <t>進行中(黄)</t>
        </is>
      </c>
      <c r="C5" s="17" t="inlineStr">
        <is>
          <t>進行中。期限内であれば問題なし</t>
        </is>
      </c>
    </row>
    <row r="6">
      <c r="A6" s="5" t="inlineStr">
        <is>
          <t>3</t>
        </is>
      </c>
      <c r="B6" s="23" t="inlineStr">
        <is>
          <t>未着手(灰)</t>
        </is>
      </c>
      <c r="C6" s="17" t="inlineStr">
        <is>
          <t>未着手。本月で着手見込みのもの</t>
        </is>
      </c>
    </row>
    <row r="7">
      <c r="A7" s="5" t="inlineStr">
        <is>
          <t>4</t>
        </is>
      </c>
      <c r="B7" s="20" t="inlineStr">
        <is>
          <t>滞留(赤)</t>
        </is>
      </c>
      <c r="C7" s="17" t="inlineStr">
        <is>
          <t>7日以上滞留している要注意案件</t>
        </is>
      </c>
    </row>
    <row r="8">
      <c r="A8" s="5" t="inlineStr">
        <is>
          <t>5</t>
        </is>
      </c>
      <c r="B8" s="5" t="inlineStr">
        <is>
          <t>進捗率&lt;40%(赤)</t>
        </is>
      </c>
      <c r="C8" s="17" t="inlineStr">
        <is>
          <t>プロジェクトの遅延を示唆</t>
        </is>
      </c>
    </row>
    <row r="9">
      <c r="A9" s="5" t="inlineStr">
        <is>
          <t>6</t>
        </is>
      </c>
      <c r="B9" s="5" t="inlineStr">
        <is>
          <t>進捗率40-79%(黄)</t>
        </is>
      </c>
      <c r="C9" s="17" t="inlineStr">
        <is>
          <t>計画通りの進行範囲</t>
        </is>
      </c>
    </row>
    <row r="10">
      <c r="A10" s="5" t="inlineStr">
        <is>
          <t>7</t>
        </is>
      </c>
      <c r="B10" s="5" t="inlineStr">
        <is>
          <t>進捗率≧80%(緑)</t>
        </is>
      </c>
      <c r="C10" s="17" t="inlineStr">
        <is>
          <t>完了直前のプロジェクト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0" customWidth="1" min="9" max="9"/>
    <col width="18" customWidth="1" min="10" max="10"/>
  </cols>
  <sheetData>
    <row r="1" ht="30" customHeight="1">
      <c r="A1" s="15" t="inlineStr">
        <is>
          <t>業務月報　経理部門　{YYYY年MM月}</t>
        </is>
      </c>
    </row>
    <row r="2" ht="20" customHeight="1">
      <c r="A2" s="24" t="inlineStr">
        <is>
          <t>対象業務範囲：請求書発行・支払処理・月次決算・税務・経費精算</t>
        </is>
      </c>
    </row>
    <row r="4" ht="24" customHeight="1">
      <c r="A4" s="16" t="inlineStr">
        <is>
          <t>No</t>
        </is>
      </c>
      <c r="B4" s="16" t="inlineStr">
        <is>
          <t>日付</t>
        </is>
      </c>
      <c r="C4" s="16" t="inlineStr">
        <is>
          <t>業務内容</t>
        </is>
      </c>
      <c r="D4" s="16" t="inlineStr">
        <is>
          <t>カテゴリ</t>
        </is>
      </c>
      <c r="E4" s="16" t="inlineStr">
        <is>
          <t>担当者</t>
        </is>
      </c>
      <c r="F4" s="16" t="inlineStr">
        <is>
          <t>工数(h)</t>
        </is>
      </c>
      <c r="G4" s="16" t="inlineStr">
        <is>
          <t>ステータス</t>
        </is>
      </c>
      <c r="H4" s="16" t="inlineStr">
        <is>
          <t>優先度</t>
        </is>
      </c>
      <c r="I4" s="16" t="inlineStr">
        <is>
          <t>滞留日数</t>
        </is>
      </c>
      <c r="J4" s="16" t="inlineStr">
        <is>
          <t>備考/次アクション</t>
        </is>
      </c>
    </row>
    <row r="5">
      <c r="A5" s="25" t="n">
        <v>1</v>
      </c>
      <c r="B5" s="25" t="inlineStr">
        <is>
          <t>2026/MM/01</t>
        </is>
      </c>
      <c r="C5" s="26" t="inlineStr">
        <is>
          <t>請求書発行(A社)</t>
        </is>
      </c>
      <c r="D5" s="25" t="inlineStr">
        <is>
          <t>請求</t>
        </is>
      </c>
      <c r="E5" s="25" t="inlineStr">
        <is>
          <t>田中</t>
        </is>
      </c>
      <c r="F5" s="25" t="n">
        <v>0.5</v>
      </c>
      <c r="G5" s="27" t="inlineStr">
        <is>
          <t>完了</t>
        </is>
      </c>
      <c r="H5" s="25" t="inlineStr">
        <is>
          <t>中</t>
        </is>
      </c>
      <c r="I5" s="25" t="n">
        <v>3</v>
      </c>
      <c r="J5" s="26" t="inlineStr">
        <is>
          <t>入金確認待ち</t>
        </is>
      </c>
    </row>
    <row r="6">
      <c r="A6" s="25" t="n">
        <v>2</v>
      </c>
      <c r="B6" s="25" t="inlineStr">
        <is>
          <t>2026/MM/02</t>
        </is>
      </c>
      <c r="C6" s="26" t="inlineStr">
        <is>
          <t>支払処理(月次振込)</t>
        </is>
      </c>
      <c r="D6" s="25" t="inlineStr">
        <is>
          <t>支払</t>
        </is>
      </c>
      <c r="E6" s="25" t="inlineStr">
        <is>
          <t>田中</t>
        </is>
      </c>
      <c r="F6" s="25" t="n">
        <v>2</v>
      </c>
      <c r="G6" s="27" t="inlineStr">
        <is>
          <t>完了</t>
        </is>
      </c>
      <c r="H6" s="25" t="inlineStr">
        <is>
          <t>高</t>
        </is>
      </c>
      <c r="I6" s="25" t="n">
        <v>0</v>
      </c>
      <c r="J6" s="26" t="inlineStr">
        <is>
          <t>本日実施</t>
        </is>
      </c>
    </row>
    <row r="7">
      <c r="A7" s="25" t="n">
        <v>3</v>
      </c>
      <c r="B7" s="25" t="inlineStr">
        <is>
          <t>2026/MM/03</t>
        </is>
      </c>
      <c r="C7" s="26" t="inlineStr">
        <is>
          <t>経費精算チェック</t>
        </is>
      </c>
      <c r="D7" s="25" t="inlineStr">
        <is>
          <t>精算</t>
        </is>
      </c>
      <c r="E7" s="25" t="inlineStr">
        <is>
          <t>佐藤</t>
        </is>
      </c>
      <c r="F7" s="25" t="n">
        <v>1.5</v>
      </c>
      <c r="G7" s="28" t="inlineStr">
        <is>
          <t>進行中</t>
        </is>
      </c>
      <c r="H7" s="25" t="inlineStr">
        <is>
          <t>中</t>
        </is>
      </c>
      <c r="I7" s="25" t="n">
        <v>2</v>
      </c>
      <c r="J7" s="26" t="inlineStr">
        <is>
          <t>差戻し3件</t>
        </is>
      </c>
    </row>
    <row r="8">
      <c r="A8" s="25" t="n">
        <v>4</v>
      </c>
      <c r="B8" s="25" t="inlineStr">
        <is>
          <t>2026/MM/04</t>
        </is>
      </c>
      <c r="C8" s="26" t="inlineStr">
        <is>
          <t>月次試算表作成</t>
        </is>
      </c>
      <c r="D8" s="25" t="inlineStr">
        <is>
          <t>決算</t>
        </is>
      </c>
      <c r="E8" s="25" t="inlineStr">
        <is>
          <t>田中</t>
        </is>
      </c>
      <c r="F8" s="25" t="n">
        <v>4</v>
      </c>
      <c r="G8" s="28" t="inlineStr">
        <is>
          <t>進行中</t>
        </is>
      </c>
      <c r="H8" s="25" t="inlineStr">
        <is>
          <t>高</t>
        </is>
      </c>
      <c r="I8" s="25" t="n">
        <v>1</v>
      </c>
      <c r="J8" s="26" t="inlineStr">
        <is>
          <t>今週金曜締切</t>
        </is>
      </c>
    </row>
    <row r="9">
      <c r="A9" s="25" t="n">
        <v>5</v>
      </c>
      <c r="B9" s="25" t="inlineStr">
        <is>
          <t>2026/MM/05</t>
        </is>
      </c>
      <c r="C9" s="26" t="inlineStr">
        <is>
          <t>源泉所得税納付</t>
        </is>
      </c>
      <c r="D9" s="25" t="inlineStr">
        <is>
          <t>税務</t>
        </is>
      </c>
      <c r="E9" s="25" t="inlineStr">
        <is>
          <t>田中</t>
        </is>
      </c>
      <c r="F9" s="25" t="n">
        <v>0.5</v>
      </c>
      <c r="G9" s="27" t="inlineStr">
        <is>
          <t>完了</t>
        </is>
      </c>
      <c r="H9" s="25" t="inlineStr">
        <is>
          <t>高</t>
        </is>
      </c>
      <c r="I9" s="25" t="n">
        <v>0</v>
      </c>
      <c r="J9" s="26" t="inlineStr">
        <is>
          <t>電子納税済</t>
        </is>
      </c>
    </row>
    <row r="10">
      <c r="A10" s="25" t="n">
        <v>6</v>
      </c>
      <c r="B10" s="25" t="inlineStr">
        <is>
          <t>2026/MM/06</t>
        </is>
      </c>
      <c r="C10" s="26" t="inlineStr">
        <is>
          <t>住民税特別徴収</t>
        </is>
      </c>
      <c r="D10" s="25" t="inlineStr">
        <is>
          <t>税務</t>
        </is>
      </c>
      <c r="E10" s="25" t="inlineStr">
        <is>
          <t>田中</t>
        </is>
      </c>
      <c r="F10" s="25" t="n">
        <v>0.5</v>
      </c>
      <c r="G10" s="27" t="inlineStr">
        <is>
          <t>完了</t>
        </is>
      </c>
      <c r="H10" s="25" t="inlineStr">
        <is>
          <t>高</t>
        </is>
      </c>
      <c r="I10" s="25" t="n">
        <v>0</v>
      </c>
      <c r="J10" s="26" t="inlineStr"/>
    </row>
    <row r="11">
      <c r="A11" s="25" t="n">
        <v>7</v>
      </c>
      <c r="B11" s="25" t="inlineStr">
        <is>
          <t>2026/MM/07</t>
        </is>
      </c>
      <c r="C11" s="26" t="inlineStr">
        <is>
          <t>クレカ明細仕訳</t>
        </is>
      </c>
      <c r="D11" s="25" t="inlineStr">
        <is>
          <t>記帳</t>
        </is>
      </c>
      <c r="E11" s="25" t="inlineStr">
        <is>
          <t>佐藤</t>
        </is>
      </c>
      <c r="F11" s="25" t="n">
        <v>2</v>
      </c>
      <c r="G11" s="27" t="inlineStr">
        <is>
          <t>完了</t>
        </is>
      </c>
      <c r="H11" s="25" t="inlineStr">
        <is>
          <t>低</t>
        </is>
      </c>
      <c r="I11" s="25" t="n">
        <v>0</v>
      </c>
      <c r="J11" s="26" t="inlineStr"/>
    </row>
    <row r="12">
      <c r="A12" s="25" t="n">
        <v>8</v>
      </c>
      <c r="B12" s="25" t="inlineStr">
        <is>
          <t>2026/MM/08</t>
        </is>
      </c>
      <c r="C12" s="26" t="inlineStr">
        <is>
          <t>預金通帳記帳</t>
        </is>
      </c>
      <c r="D12" s="25" t="inlineStr">
        <is>
          <t>記帳</t>
        </is>
      </c>
      <c r="E12" s="25" t="inlineStr">
        <is>
          <t>佐藤</t>
        </is>
      </c>
      <c r="F12" s="25" t="n">
        <v>0.5</v>
      </c>
      <c r="G12" s="27" t="inlineStr">
        <is>
          <t>完了</t>
        </is>
      </c>
      <c r="H12" s="25" t="inlineStr">
        <is>
          <t>低</t>
        </is>
      </c>
      <c r="I12" s="25" t="n">
        <v>0</v>
      </c>
      <c r="J12" s="26" t="inlineStr"/>
    </row>
    <row r="13">
      <c r="A13" s="25" t="n">
        <v>9</v>
      </c>
      <c r="B13" s="25" t="inlineStr">
        <is>
          <t>2026/MM/09</t>
        </is>
      </c>
      <c r="C13" s="26" t="inlineStr">
        <is>
          <t>売掛金消込</t>
        </is>
      </c>
      <c r="D13" s="25" t="inlineStr">
        <is>
          <t>回収</t>
        </is>
      </c>
      <c r="E13" s="25" t="inlineStr">
        <is>
          <t>田中</t>
        </is>
      </c>
      <c r="F13" s="25" t="n">
        <v>1</v>
      </c>
      <c r="G13" s="28" t="inlineStr">
        <is>
          <t>進行中</t>
        </is>
      </c>
      <c r="H13" s="25" t="inlineStr">
        <is>
          <t>中</t>
        </is>
      </c>
      <c r="I13" s="25" t="n">
        <v>5</v>
      </c>
      <c r="J13" s="26" t="inlineStr">
        <is>
          <t>B社未入金</t>
        </is>
      </c>
    </row>
    <row r="14">
      <c r="A14" s="25" t="n">
        <v>10</v>
      </c>
      <c r="B14" s="25" t="inlineStr">
        <is>
          <t>2026/MM/10</t>
        </is>
      </c>
      <c r="C14" s="26" t="inlineStr">
        <is>
          <t>買掛金照合</t>
        </is>
      </c>
      <c r="D14" s="25" t="inlineStr">
        <is>
          <t>支払</t>
        </is>
      </c>
      <c r="E14" s="25" t="inlineStr">
        <is>
          <t>田中</t>
        </is>
      </c>
      <c r="F14" s="25" t="n">
        <v>1</v>
      </c>
      <c r="G14" s="27" t="inlineStr">
        <is>
          <t>完了</t>
        </is>
      </c>
      <c r="H14" s="25" t="inlineStr">
        <is>
          <t>中</t>
        </is>
      </c>
      <c r="I14" s="25" t="n">
        <v>0</v>
      </c>
      <c r="J14" s="26" t="inlineStr"/>
    </row>
    <row r="15">
      <c r="A15" s="25" t="n">
        <v>11</v>
      </c>
      <c r="B15" s="25" t="inlineStr">
        <is>
          <t>2026/MM/11</t>
        </is>
      </c>
      <c r="C15" s="26" t="inlineStr">
        <is>
          <t>固定資産台帳更新</t>
        </is>
      </c>
      <c r="D15" s="25" t="inlineStr">
        <is>
          <t>台帳</t>
        </is>
      </c>
      <c r="E15" s="25" t="inlineStr">
        <is>
          <t>佐藤</t>
        </is>
      </c>
      <c r="F15" s="25" t="n">
        <v>1.5</v>
      </c>
      <c r="G15" s="27" t="inlineStr">
        <is>
          <t>完了</t>
        </is>
      </c>
      <c r="H15" s="25" t="inlineStr">
        <is>
          <t>低</t>
        </is>
      </c>
      <c r="I15" s="25" t="n">
        <v>0</v>
      </c>
      <c r="J15" s="26" t="inlineStr"/>
    </row>
    <row r="16">
      <c r="A16" s="25" t="n">
        <v>12</v>
      </c>
      <c r="B16" s="25" t="inlineStr">
        <is>
          <t>2026/MM/12</t>
        </is>
      </c>
      <c r="C16" s="26" t="inlineStr">
        <is>
          <t>減価償却計算</t>
        </is>
      </c>
      <c r="D16" s="25" t="inlineStr">
        <is>
          <t>決算</t>
        </is>
      </c>
      <c r="E16" s="25" t="inlineStr">
        <is>
          <t>佐藤</t>
        </is>
      </c>
      <c r="F16" s="25" t="n">
        <v>2</v>
      </c>
      <c r="G16" s="27" t="inlineStr">
        <is>
          <t>完了</t>
        </is>
      </c>
      <c r="H16" s="25" t="inlineStr">
        <is>
          <t>中</t>
        </is>
      </c>
      <c r="I16" s="25" t="n">
        <v>0</v>
      </c>
      <c r="J16" s="26" t="inlineStr"/>
    </row>
    <row r="17">
      <c r="A17" s="25" t="n">
        <v>13</v>
      </c>
      <c r="B17" s="25" t="inlineStr">
        <is>
          <t>2026/MM/13</t>
        </is>
      </c>
      <c r="C17" s="26" t="inlineStr">
        <is>
          <t>在庫棚卸立会</t>
        </is>
      </c>
      <c r="D17" s="25" t="inlineStr">
        <is>
          <t>棚卸</t>
        </is>
      </c>
      <c r="E17" s="25" t="inlineStr">
        <is>
          <t>田中</t>
        </is>
      </c>
      <c r="F17" s="25" t="n">
        <v>3</v>
      </c>
      <c r="G17" s="27" t="inlineStr">
        <is>
          <t>完了</t>
        </is>
      </c>
      <c r="H17" s="25" t="inlineStr">
        <is>
          <t>中</t>
        </is>
      </c>
      <c r="I17" s="25" t="n">
        <v>0</v>
      </c>
      <c r="J17" s="26" t="inlineStr"/>
    </row>
    <row r="18">
      <c r="A18" s="25" t="n">
        <v>14</v>
      </c>
      <c r="B18" s="25" t="inlineStr">
        <is>
          <t>2026/MM/14</t>
        </is>
      </c>
      <c r="C18" s="26" t="inlineStr">
        <is>
          <t>銀行残高確認</t>
        </is>
      </c>
      <c r="D18" s="25" t="inlineStr">
        <is>
          <t>残高</t>
        </is>
      </c>
      <c r="E18" s="25" t="inlineStr">
        <is>
          <t>田中</t>
        </is>
      </c>
      <c r="F18" s="25" t="n">
        <v>0.5</v>
      </c>
      <c r="G18" s="27" t="inlineStr">
        <is>
          <t>完了</t>
        </is>
      </c>
      <c r="H18" s="25" t="inlineStr">
        <is>
          <t>高</t>
        </is>
      </c>
      <c r="I18" s="25" t="n">
        <v>0</v>
      </c>
      <c r="J18" s="26" t="inlineStr"/>
    </row>
    <row r="19">
      <c r="A19" s="25" t="n">
        <v>15</v>
      </c>
      <c r="B19" s="25" t="inlineStr">
        <is>
          <t>2026/MM/15</t>
        </is>
      </c>
      <c r="C19" s="26" t="inlineStr">
        <is>
          <t>資金繰り表更新</t>
        </is>
      </c>
      <c r="D19" s="25" t="inlineStr">
        <is>
          <t>資金</t>
        </is>
      </c>
      <c r="E19" s="25" t="inlineStr">
        <is>
          <t>田中</t>
        </is>
      </c>
      <c r="F19" s="25" t="n">
        <v>1.5</v>
      </c>
      <c r="G19" s="27" t="inlineStr">
        <is>
          <t>完了</t>
        </is>
      </c>
      <c r="H19" s="25" t="inlineStr">
        <is>
          <t>高</t>
        </is>
      </c>
      <c r="I19" s="25" t="n">
        <v>0</v>
      </c>
      <c r="J19" s="26" t="inlineStr"/>
    </row>
    <row r="20">
      <c r="A20" s="25" t="n">
        <v>16</v>
      </c>
      <c r="B20" s="25" t="inlineStr">
        <is>
          <t>2026/MM/16</t>
        </is>
      </c>
      <c r="C20" s="26" t="inlineStr">
        <is>
          <t>立替金回収</t>
        </is>
      </c>
      <c r="D20" s="25" t="inlineStr">
        <is>
          <t>回収</t>
        </is>
      </c>
      <c r="E20" s="25" t="inlineStr">
        <is>
          <t>佐藤</t>
        </is>
      </c>
      <c r="F20" s="25" t="n">
        <v>0.5</v>
      </c>
      <c r="G20" s="29" t="inlineStr">
        <is>
          <t>滞留</t>
        </is>
      </c>
      <c r="H20" s="25" t="inlineStr">
        <is>
          <t>低</t>
        </is>
      </c>
      <c r="I20" s="30" t="n">
        <v>12</v>
      </c>
      <c r="J20" s="26" t="inlineStr">
        <is>
          <t>催促中</t>
        </is>
      </c>
    </row>
    <row r="21">
      <c r="A21" s="25" t="n">
        <v>17</v>
      </c>
      <c r="B21" s="25" t="inlineStr">
        <is>
          <t>2026/MM/17</t>
        </is>
      </c>
      <c r="C21" s="26" t="inlineStr">
        <is>
          <t>小口現金管理</t>
        </is>
      </c>
      <c r="D21" s="25" t="inlineStr">
        <is>
          <t>現金</t>
        </is>
      </c>
      <c r="E21" s="25" t="inlineStr">
        <is>
          <t>佐藤</t>
        </is>
      </c>
      <c r="F21" s="25" t="n">
        <v>0.5</v>
      </c>
      <c r="G21" s="27" t="inlineStr">
        <is>
          <t>完了</t>
        </is>
      </c>
      <c r="H21" s="25" t="inlineStr">
        <is>
          <t>低</t>
        </is>
      </c>
      <c r="I21" s="25" t="n">
        <v>0</v>
      </c>
      <c r="J21" s="26" t="inlineStr"/>
    </row>
    <row r="22">
      <c r="A22" s="25" t="n">
        <v>18</v>
      </c>
      <c r="B22" s="25" t="inlineStr">
        <is>
          <t>2026/MM/18</t>
        </is>
      </c>
      <c r="C22" s="26" t="inlineStr">
        <is>
          <t>インボイス対応</t>
        </is>
      </c>
      <c r="D22" s="25" t="inlineStr">
        <is>
          <t>税務</t>
        </is>
      </c>
      <c r="E22" s="25" t="inlineStr">
        <is>
          <t>田中</t>
        </is>
      </c>
      <c r="F22" s="25" t="n">
        <v>2</v>
      </c>
      <c r="G22" s="28" t="inlineStr">
        <is>
          <t>進行中</t>
        </is>
      </c>
      <c r="H22" s="25" t="inlineStr">
        <is>
          <t>高</t>
        </is>
      </c>
      <c r="I22" s="25" t="n">
        <v>4</v>
      </c>
      <c r="J22" s="26" t="inlineStr">
        <is>
          <t>取引先確認中</t>
        </is>
      </c>
    </row>
    <row r="23">
      <c r="A23" s="25" t="n">
        <v>19</v>
      </c>
      <c r="B23" s="25" t="inlineStr">
        <is>
          <t>2026/MM/19</t>
        </is>
      </c>
      <c r="C23" s="26" t="inlineStr">
        <is>
          <t>電子帳簿保存</t>
        </is>
      </c>
      <c r="D23" s="25" t="inlineStr">
        <is>
          <t>記帳</t>
        </is>
      </c>
      <c r="E23" s="25" t="inlineStr">
        <is>
          <t>佐藤</t>
        </is>
      </c>
      <c r="F23" s="25" t="n">
        <v>1</v>
      </c>
      <c r="G23" s="28" t="inlineStr">
        <is>
          <t>進行中</t>
        </is>
      </c>
      <c r="H23" s="25" t="inlineStr">
        <is>
          <t>中</t>
        </is>
      </c>
      <c r="I23" s="25" t="n">
        <v>0</v>
      </c>
      <c r="J23" s="26" t="inlineStr">
        <is>
          <t>体制構築中</t>
        </is>
      </c>
    </row>
    <row r="24">
      <c r="A24" s="25" t="n">
        <v>20</v>
      </c>
      <c r="B24" s="25" t="inlineStr">
        <is>
          <t>2026/MM/20</t>
        </is>
      </c>
      <c r="C24" s="26" t="inlineStr">
        <is>
          <t>監査対応資料</t>
        </is>
      </c>
      <c r="D24" s="25" t="inlineStr">
        <is>
          <t>監査</t>
        </is>
      </c>
      <c r="E24" s="25" t="inlineStr">
        <is>
          <t>田中</t>
        </is>
      </c>
      <c r="F24" s="25" t="n">
        <v>3</v>
      </c>
      <c r="G24" s="31" t="inlineStr">
        <is>
          <t>未着手</t>
        </is>
      </c>
      <c r="H24" s="25" t="inlineStr">
        <is>
          <t>中</t>
        </is>
      </c>
      <c r="I24" s="30" t="n">
        <v>7</v>
      </c>
      <c r="J24" s="26" t="inlineStr">
        <is>
          <t>来月から</t>
        </is>
      </c>
    </row>
    <row r="25">
      <c r="A25" s="25" t="n">
        <v>21</v>
      </c>
      <c r="B25" s="25" t="inlineStr">
        <is>
          <t>2026/MM/21</t>
        </is>
      </c>
      <c r="C25" s="26" t="inlineStr">
        <is>
          <t>予算実績差異分析</t>
        </is>
      </c>
      <c r="D25" s="25" t="inlineStr">
        <is>
          <t>管理</t>
        </is>
      </c>
      <c r="E25" s="25" t="inlineStr">
        <is>
          <t>田中</t>
        </is>
      </c>
      <c r="F25" s="25" t="n">
        <v>2</v>
      </c>
      <c r="G25" s="27" t="inlineStr">
        <is>
          <t>完了</t>
        </is>
      </c>
      <c r="H25" s="25" t="inlineStr">
        <is>
          <t>中</t>
        </is>
      </c>
      <c r="I25" s="25" t="n">
        <v>0</v>
      </c>
      <c r="J25" s="26" t="inlineStr"/>
    </row>
    <row r="26">
      <c r="A26" s="25" t="n">
        <v>22</v>
      </c>
      <c r="B26" s="25" t="inlineStr">
        <is>
          <t>2026/MM/22</t>
        </is>
      </c>
      <c r="C26" s="26" t="inlineStr">
        <is>
          <t>部門別損益計算</t>
        </is>
      </c>
      <c r="D26" s="25" t="inlineStr">
        <is>
          <t>管理</t>
        </is>
      </c>
      <c r="E26" s="25" t="inlineStr">
        <is>
          <t>田中</t>
        </is>
      </c>
      <c r="F26" s="25" t="n">
        <v>2</v>
      </c>
      <c r="G26" s="27" t="inlineStr">
        <is>
          <t>完了</t>
        </is>
      </c>
      <c r="H26" s="25" t="inlineStr">
        <is>
          <t>中</t>
        </is>
      </c>
      <c r="I26" s="25" t="n">
        <v>0</v>
      </c>
      <c r="J26" s="26" t="inlineStr"/>
    </row>
    <row r="27">
      <c r="A27" s="25" t="n">
        <v>23</v>
      </c>
      <c r="B27" s="25" t="inlineStr">
        <is>
          <t>2026/MM/23</t>
        </is>
      </c>
      <c r="C27" s="26" t="inlineStr">
        <is>
          <t>役員報告資料</t>
        </is>
      </c>
      <c r="D27" s="25" t="inlineStr">
        <is>
          <t>報告</t>
        </is>
      </c>
      <c r="E27" s="25" t="inlineStr">
        <is>
          <t>田中</t>
        </is>
      </c>
      <c r="F27" s="25" t="n">
        <v>1.5</v>
      </c>
      <c r="G27" s="27" t="inlineStr">
        <is>
          <t>完了</t>
        </is>
      </c>
      <c r="H27" s="25" t="inlineStr">
        <is>
          <t>高</t>
        </is>
      </c>
      <c r="I27" s="25" t="n">
        <v>0</v>
      </c>
      <c r="J27" s="26" t="inlineStr"/>
    </row>
    <row r="28">
      <c r="A28" s="25" t="n">
        <v>24</v>
      </c>
      <c r="B28" s="25" t="inlineStr">
        <is>
          <t>2026/MM/24</t>
        </is>
      </c>
      <c r="C28" s="26" t="inlineStr">
        <is>
          <t>会計システム保守</t>
        </is>
      </c>
      <c r="D28" s="25" t="inlineStr">
        <is>
          <t>台帳</t>
        </is>
      </c>
      <c r="E28" s="25" t="inlineStr">
        <is>
          <t>佐藤</t>
        </is>
      </c>
      <c r="F28" s="25" t="n">
        <v>1</v>
      </c>
      <c r="G28" s="27" t="inlineStr">
        <is>
          <t>完了</t>
        </is>
      </c>
      <c r="H28" s="25" t="inlineStr">
        <is>
          <t>低</t>
        </is>
      </c>
      <c r="I28" s="25" t="n">
        <v>0</v>
      </c>
      <c r="J28" s="26" t="inlineStr"/>
    </row>
    <row r="29">
      <c r="A29" s="25" t="n">
        <v>25</v>
      </c>
      <c r="B29" s="25" t="inlineStr">
        <is>
          <t>2026/MM/25</t>
        </is>
      </c>
      <c r="C29" s="26" t="inlineStr">
        <is>
          <t>銀行手数料確認</t>
        </is>
      </c>
      <c r="D29" s="25" t="inlineStr">
        <is>
          <t>残高</t>
        </is>
      </c>
      <c r="E29" s="25" t="inlineStr">
        <is>
          <t>佐藤</t>
        </is>
      </c>
      <c r="F29" s="25" t="n">
        <v>0.3</v>
      </c>
      <c r="G29" s="27" t="inlineStr">
        <is>
          <t>完了</t>
        </is>
      </c>
      <c r="H29" s="25" t="inlineStr">
        <is>
          <t>低</t>
        </is>
      </c>
      <c r="I29" s="25" t="n">
        <v>0</v>
      </c>
      <c r="J29" s="26" t="inlineStr"/>
    </row>
    <row r="30">
      <c r="A30" s="25" t="n">
        <v>26</v>
      </c>
      <c r="B30" s="25" t="inlineStr">
        <is>
          <t>2026/MM/26</t>
        </is>
      </c>
      <c r="C30" s="26" t="inlineStr">
        <is>
          <t>決算スケジュール調整</t>
        </is>
      </c>
      <c r="D30" s="25" t="inlineStr">
        <is>
          <t>決算</t>
        </is>
      </c>
      <c r="E30" s="25" t="inlineStr">
        <is>
          <t>田中</t>
        </is>
      </c>
      <c r="F30" s="25" t="n">
        <v>0.5</v>
      </c>
      <c r="G30" s="28" t="inlineStr">
        <is>
          <t>進行中</t>
        </is>
      </c>
      <c r="H30" s="25" t="inlineStr">
        <is>
          <t>中</t>
        </is>
      </c>
      <c r="I30" s="25" t="n">
        <v>0</v>
      </c>
      <c r="J30" s="26" t="inlineStr"/>
    </row>
    <row r="31">
      <c r="A31" s="25" t="n">
        <v>27</v>
      </c>
      <c r="B31" s="25" t="inlineStr">
        <is>
          <t>2026/MM/27</t>
        </is>
      </c>
      <c r="C31" s="26" t="inlineStr">
        <is>
          <t>税理士打合せ</t>
        </is>
      </c>
      <c r="D31" s="25" t="inlineStr">
        <is>
          <t>税務</t>
        </is>
      </c>
      <c r="E31" s="25" t="inlineStr">
        <is>
          <t>田中</t>
        </is>
      </c>
      <c r="F31" s="25" t="n">
        <v>1.5</v>
      </c>
      <c r="G31" s="27" t="inlineStr">
        <is>
          <t>完了</t>
        </is>
      </c>
      <c r="H31" s="25" t="inlineStr">
        <is>
          <t>中</t>
        </is>
      </c>
      <c r="I31" s="25" t="n">
        <v>0</v>
      </c>
      <c r="J31" s="26" t="inlineStr"/>
    </row>
    <row r="32">
      <c r="A32" s="25" t="n">
        <v>28</v>
      </c>
      <c r="B32" s="25" t="inlineStr">
        <is>
          <t>2026/MM/28</t>
        </is>
      </c>
      <c r="C32" s="26" t="inlineStr">
        <is>
          <t>社内経費規程改定</t>
        </is>
      </c>
      <c r="D32" s="25" t="inlineStr">
        <is>
          <t>規程</t>
        </is>
      </c>
      <c r="E32" s="25" t="inlineStr">
        <is>
          <t>佐藤</t>
        </is>
      </c>
      <c r="F32" s="25" t="n">
        <v>2</v>
      </c>
      <c r="G32" s="29" t="inlineStr">
        <is>
          <t>滞留</t>
        </is>
      </c>
      <c r="H32" s="25" t="inlineStr">
        <is>
          <t>低</t>
        </is>
      </c>
      <c r="I32" s="30" t="n">
        <v>15</v>
      </c>
      <c r="J32" s="26" t="inlineStr">
        <is>
          <t>法務確認待ち</t>
        </is>
      </c>
    </row>
    <row r="33">
      <c r="A33" s="25" t="n">
        <v>29</v>
      </c>
      <c r="B33" s="25" t="inlineStr">
        <is>
          <t>2026/MM/01</t>
        </is>
      </c>
      <c r="C33" s="26" t="inlineStr">
        <is>
          <t>原価計算</t>
        </is>
      </c>
      <c r="D33" s="25" t="inlineStr">
        <is>
          <t>管理</t>
        </is>
      </c>
      <c r="E33" s="25" t="inlineStr">
        <is>
          <t>田中</t>
        </is>
      </c>
      <c r="F33" s="25" t="n">
        <v>2.5</v>
      </c>
      <c r="G33" s="27" t="inlineStr">
        <is>
          <t>完了</t>
        </is>
      </c>
      <c r="H33" s="25" t="inlineStr">
        <is>
          <t>中</t>
        </is>
      </c>
      <c r="I33" s="25" t="n">
        <v>0</v>
      </c>
      <c r="J33" s="26" t="inlineStr"/>
    </row>
    <row r="34">
      <c r="A34" s="25" t="n">
        <v>30</v>
      </c>
      <c r="B34" s="25" t="inlineStr">
        <is>
          <t>2026/MM/02</t>
        </is>
      </c>
      <c r="C34" s="26" t="inlineStr">
        <is>
          <t>翌月予算編成準備</t>
        </is>
      </c>
      <c r="D34" s="25" t="inlineStr">
        <is>
          <t>管理</t>
        </is>
      </c>
      <c r="E34" s="25" t="inlineStr">
        <is>
          <t>田中</t>
        </is>
      </c>
      <c r="F34" s="25" t="n">
        <v>1</v>
      </c>
      <c r="G34" s="28" t="inlineStr">
        <is>
          <t>進行中</t>
        </is>
      </c>
      <c r="H34" s="25" t="inlineStr">
        <is>
          <t>中</t>
        </is>
      </c>
      <c r="I34" s="25" t="n">
        <v>0</v>
      </c>
      <c r="J34" s="26" t="inlineStr"/>
    </row>
    <row r="37">
      <c r="A37" s="32" t="inlineStr">
        <is>
          <t>＜経理 部門 月次集計＞</t>
        </is>
      </c>
    </row>
    <row r="38">
      <c r="B38" s="33" t="inlineStr">
        <is>
          <t>総業務件数</t>
        </is>
      </c>
      <c r="C38" s="34">
        <f>COUNTA(C5:C34)</f>
        <v/>
      </c>
    </row>
    <row r="39">
      <c r="B39" s="33" t="inlineStr">
        <is>
          <t>総工数(h)</t>
        </is>
      </c>
      <c r="C39" s="34">
        <f>SUM(F5:F34)</f>
        <v/>
      </c>
    </row>
    <row r="40">
      <c r="B40" s="33" t="inlineStr">
        <is>
          <t>完了件数</t>
        </is>
      </c>
      <c r="C40" s="34">
        <f>COUNTIF(G5:G34,"完了")</f>
        <v/>
      </c>
    </row>
    <row r="41">
      <c r="B41" s="33" t="inlineStr">
        <is>
          <t>進行中件数</t>
        </is>
      </c>
      <c r="C41" s="34">
        <f>COUNTIF(G5:G34,"進行中")</f>
        <v/>
      </c>
    </row>
    <row r="42">
      <c r="B42" s="33" t="inlineStr">
        <is>
          <t>滞留件数</t>
        </is>
      </c>
      <c r="C42" s="34">
        <f>COUNTIF(G5:G34,"滞留")</f>
        <v/>
      </c>
    </row>
    <row r="43">
      <c r="B43" s="33" t="inlineStr">
        <is>
          <t>完了率</t>
        </is>
      </c>
      <c r="C43" s="34">
        <f>ROUND(COUNTIF(G5:G34,"完了")/COUNTA(C5:C34)*100,1)&amp;"%"</f>
        <v/>
      </c>
    </row>
    <row r="44">
      <c r="B44" s="33" t="inlineStr">
        <is>
          <t>滞留率</t>
        </is>
      </c>
      <c r="C44" s="34">
        <f>ROUND(COUNTIF(G5:G34,"滞留")/COUNTA(C5:C34)*100,1)&amp;"%"</f>
        <v/>
      </c>
    </row>
    <row r="45">
      <c r="B45" s="33" t="inlineStr">
        <is>
          <t>平均滞留日数</t>
        </is>
      </c>
      <c r="C45" s="34">
        <f>ROUND(AVERAGEIF(I5:I34,"&gt;0"),1)</f>
        <v/>
      </c>
    </row>
    <row r="46">
      <c r="B46" s="33" t="inlineStr">
        <is>
          <t>高優先未完了</t>
        </is>
      </c>
      <c r="C46" s="34">
        <f>COUNTIFS(H5:H34,"高",G5:G34,"&lt;&gt;完了")</f>
        <v/>
      </c>
    </row>
  </sheetData>
  <mergeCells count="3">
    <mergeCell ref="A1:J1"/>
    <mergeCell ref="A37:J37"/>
    <mergeCell ref="A2:J2"/>
  </mergeCells>
  <dataValidations count="2">
    <dataValidation sqref="G5:G34" showDropDown="0" showInputMessage="0" showErrorMessage="0" allowBlank="1" type="list">
      <formula1>"完了,進行中,未着手,滞留"</formula1>
    </dataValidation>
    <dataValidation sqref="H5:H34" showDropDown="0" showInputMessage="0" showErrorMessage="0" allowBlank="1" type="list">
      <formula1>"高,中,低"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0" customWidth="1" min="9" max="9"/>
    <col width="18" customWidth="1" min="10" max="10"/>
  </cols>
  <sheetData>
    <row r="1" ht="30" customHeight="1">
      <c r="A1" s="15" t="inlineStr">
        <is>
          <t>業務月報　総務部門　{YYYY年MM月}</t>
        </is>
      </c>
    </row>
    <row r="2" ht="20" customHeight="1">
      <c r="A2" s="35" t="inlineStr">
        <is>
          <t>対象業務範囲：備品管理・契約管理・施設管理・社内行事・問合せ対応</t>
        </is>
      </c>
    </row>
    <row r="4" ht="24" customHeight="1">
      <c r="A4" s="16" t="inlineStr">
        <is>
          <t>No</t>
        </is>
      </c>
      <c r="B4" s="16" t="inlineStr">
        <is>
          <t>日付</t>
        </is>
      </c>
      <c r="C4" s="16" t="inlineStr">
        <is>
          <t>業務内容</t>
        </is>
      </c>
      <c r="D4" s="16" t="inlineStr">
        <is>
          <t>カテゴリ</t>
        </is>
      </c>
      <c r="E4" s="16" t="inlineStr">
        <is>
          <t>担当者</t>
        </is>
      </c>
      <c r="F4" s="16" t="inlineStr">
        <is>
          <t>工数(h)</t>
        </is>
      </c>
      <c r="G4" s="16" t="inlineStr">
        <is>
          <t>ステータス</t>
        </is>
      </c>
      <c r="H4" s="16" t="inlineStr">
        <is>
          <t>優先度</t>
        </is>
      </c>
      <c r="I4" s="16" t="inlineStr">
        <is>
          <t>滞留日数</t>
        </is>
      </c>
      <c r="J4" s="16" t="inlineStr">
        <is>
          <t>備考/次アクション</t>
        </is>
      </c>
    </row>
    <row r="5">
      <c r="A5" s="25" t="n">
        <v>1</v>
      </c>
      <c r="B5" s="25" t="inlineStr">
        <is>
          <t>2026/MM/01</t>
        </is>
      </c>
      <c r="C5" s="26" t="inlineStr">
        <is>
          <t>備品発注(消耗品)</t>
        </is>
      </c>
      <c r="D5" s="25" t="inlineStr">
        <is>
          <t>備品</t>
        </is>
      </c>
      <c r="E5" s="25" t="inlineStr">
        <is>
          <t>高橋</t>
        </is>
      </c>
      <c r="F5" s="25" t="n">
        <v>0.5</v>
      </c>
      <c r="G5" s="27" t="inlineStr">
        <is>
          <t>完了</t>
        </is>
      </c>
      <c r="H5" s="25" t="inlineStr">
        <is>
          <t>低</t>
        </is>
      </c>
      <c r="I5" s="25" t="n">
        <v>0</v>
      </c>
      <c r="J5" s="26" t="inlineStr"/>
    </row>
    <row r="6">
      <c r="A6" s="25" t="n">
        <v>2</v>
      </c>
      <c r="B6" s="25" t="inlineStr">
        <is>
          <t>2026/MM/02</t>
        </is>
      </c>
      <c r="C6" s="26" t="inlineStr">
        <is>
          <t>契約書ファイリング</t>
        </is>
      </c>
      <c r="D6" s="25" t="inlineStr">
        <is>
          <t>契約</t>
        </is>
      </c>
      <c r="E6" s="25" t="inlineStr">
        <is>
          <t>高橋</t>
        </is>
      </c>
      <c r="F6" s="25" t="n">
        <v>1</v>
      </c>
      <c r="G6" s="27" t="inlineStr">
        <is>
          <t>完了</t>
        </is>
      </c>
      <c r="H6" s="25" t="inlineStr">
        <is>
          <t>中</t>
        </is>
      </c>
      <c r="I6" s="25" t="n">
        <v>0</v>
      </c>
      <c r="J6" s="26" t="inlineStr"/>
    </row>
    <row r="7">
      <c r="A7" s="25" t="n">
        <v>3</v>
      </c>
      <c r="B7" s="25" t="inlineStr">
        <is>
          <t>2026/MM/03</t>
        </is>
      </c>
      <c r="C7" s="26" t="inlineStr">
        <is>
          <t>オフィス清掃手配</t>
        </is>
      </c>
      <c r="D7" s="25" t="inlineStr">
        <is>
          <t>施設</t>
        </is>
      </c>
      <c r="E7" s="25" t="inlineStr">
        <is>
          <t>高橋</t>
        </is>
      </c>
      <c r="F7" s="25" t="n">
        <v>0.3</v>
      </c>
      <c r="G7" s="27" t="inlineStr">
        <is>
          <t>完了</t>
        </is>
      </c>
      <c r="H7" s="25" t="inlineStr">
        <is>
          <t>低</t>
        </is>
      </c>
      <c r="I7" s="25" t="n">
        <v>0</v>
      </c>
      <c r="J7" s="26" t="inlineStr"/>
    </row>
    <row r="8">
      <c r="A8" s="25" t="n">
        <v>4</v>
      </c>
      <c r="B8" s="25" t="inlineStr">
        <is>
          <t>2026/MM/04</t>
        </is>
      </c>
      <c r="C8" s="26" t="inlineStr">
        <is>
          <t>社内アンケート集計</t>
        </is>
      </c>
      <c r="D8" s="25" t="inlineStr">
        <is>
          <t>行事</t>
        </is>
      </c>
      <c r="E8" s="25" t="inlineStr">
        <is>
          <t>山本</t>
        </is>
      </c>
      <c r="F8" s="25" t="n">
        <v>2</v>
      </c>
      <c r="G8" s="27" t="inlineStr">
        <is>
          <t>完了</t>
        </is>
      </c>
      <c r="H8" s="25" t="inlineStr">
        <is>
          <t>中</t>
        </is>
      </c>
      <c r="I8" s="25" t="n">
        <v>0</v>
      </c>
      <c r="J8" s="26" t="inlineStr"/>
    </row>
    <row r="9">
      <c r="A9" s="25" t="n">
        <v>5</v>
      </c>
      <c r="B9" s="25" t="inlineStr">
        <is>
          <t>2026/MM/05</t>
        </is>
      </c>
      <c r="C9" s="26" t="inlineStr">
        <is>
          <t>防災訓練計画</t>
        </is>
      </c>
      <c r="D9" s="25" t="inlineStr">
        <is>
          <t>安全</t>
        </is>
      </c>
      <c r="E9" s="25" t="inlineStr">
        <is>
          <t>山本</t>
        </is>
      </c>
      <c r="F9" s="25" t="n">
        <v>1.5</v>
      </c>
      <c r="G9" s="28" t="inlineStr">
        <is>
          <t>進行中</t>
        </is>
      </c>
      <c r="H9" s="25" t="inlineStr">
        <is>
          <t>中</t>
        </is>
      </c>
      <c r="I9" s="25" t="n">
        <v>3</v>
      </c>
      <c r="J9" s="26" t="inlineStr">
        <is>
          <t>日程調整中</t>
        </is>
      </c>
    </row>
    <row r="10">
      <c r="A10" s="25" t="n">
        <v>6</v>
      </c>
      <c r="B10" s="25" t="inlineStr">
        <is>
          <t>2026/MM/06</t>
        </is>
      </c>
      <c r="C10" s="26" t="inlineStr">
        <is>
          <t>社内報編集</t>
        </is>
      </c>
      <c r="D10" s="25" t="inlineStr">
        <is>
          <t>広報</t>
        </is>
      </c>
      <c r="E10" s="25" t="inlineStr">
        <is>
          <t>山本</t>
        </is>
      </c>
      <c r="F10" s="25" t="n">
        <v>3</v>
      </c>
      <c r="G10" s="28" t="inlineStr">
        <is>
          <t>進行中</t>
        </is>
      </c>
      <c r="H10" s="25" t="inlineStr">
        <is>
          <t>低</t>
        </is>
      </c>
      <c r="I10" s="25" t="n">
        <v>1</v>
      </c>
      <c r="J10" s="26" t="inlineStr">
        <is>
          <t>校正中</t>
        </is>
      </c>
    </row>
    <row r="11">
      <c r="A11" s="25" t="n">
        <v>7</v>
      </c>
      <c r="B11" s="25" t="inlineStr">
        <is>
          <t>2026/MM/07</t>
        </is>
      </c>
      <c r="C11" s="26" t="inlineStr">
        <is>
          <t>代表電話対応</t>
        </is>
      </c>
      <c r="D11" s="25" t="inlineStr">
        <is>
          <t>受付</t>
        </is>
      </c>
      <c r="E11" s="25" t="inlineStr">
        <is>
          <t>高橋</t>
        </is>
      </c>
      <c r="F11" s="25" t="n">
        <v>5</v>
      </c>
      <c r="G11" s="27" t="inlineStr">
        <is>
          <t>完了</t>
        </is>
      </c>
      <c r="H11" s="25" t="inlineStr">
        <is>
          <t>低</t>
        </is>
      </c>
      <c r="I11" s="25" t="n">
        <v>0</v>
      </c>
      <c r="J11" s="26" t="inlineStr"/>
    </row>
    <row r="12">
      <c r="A12" s="25" t="n">
        <v>8</v>
      </c>
      <c r="B12" s="25" t="inlineStr">
        <is>
          <t>2026/MM/08</t>
        </is>
      </c>
      <c r="C12" s="26" t="inlineStr">
        <is>
          <t>郵便物仕分け</t>
        </is>
      </c>
      <c r="D12" s="25" t="inlineStr">
        <is>
          <t>受付</t>
        </is>
      </c>
      <c r="E12" s="25" t="inlineStr">
        <is>
          <t>高橋</t>
        </is>
      </c>
      <c r="F12" s="25" t="n">
        <v>2</v>
      </c>
      <c r="G12" s="27" t="inlineStr">
        <is>
          <t>完了</t>
        </is>
      </c>
      <c r="H12" s="25" t="inlineStr">
        <is>
          <t>低</t>
        </is>
      </c>
      <c r="I12" s="25" t="n">
        <v>0</v>
      </c>
      <c r="J12" s="26" t="inlineStr"/>
    </row>
    <row r="13">
      <c r="A13" s="25" t="n">
        <v>9</v>
      </c>
      <c r="B13" s="25" t="inlineStr">
        <is>
          <t>2026/MM/09</t>
        </is>
      </c>
      <c r="C13" s="26" t="inlineStr">
        <is>
          <t>来客対応</t>
        </is>
      </c>
      <c r="D13" s="25" t="inlineStr">
        <is>
          <t>受付</t>
        </is>
      </c>
      <c r="E13" s="25" t="inlineStr">
        <is>
          <t>高橋</t>
        </is>
      </c>
      <c r="F13" s="25" t="n">
        <v>3</v>
      </c>
      <c r="G13" s="27" t="inlineStr">
        <is>
          <t>完了</t>
        </is>
      </c>
      <c r="H13" s="25" t="inlineStr">
        <is>
          <t>中</t>
        </is>
      </c>
      <c r="I13" s="25" t="n">
        <v>0</v>
      </c>
      <c r="J13" s="26" t="inlineStr"/>
    </row>
    <row r="14">
      <c r="A14" s="25" t="n">
        <v>10</v>
      </c>
      <c r="B14" s="25" t="inlineStr">
        <is>
          <t>2026/MM/10</t>
        </is>
      </c>
      <c r="C14" s="26" t="inlineStr">
        <is>
          <t>什器配置変更</t>
        </is>
      </c>
      <c r="D14" s="25" t="inlineStr">
        <is>
          <t>施設</t>
        </is>
      </c>
      <c r="E14" s="25" t="inlineStr">
        <is>
          <t>山本</t>
        </is>
      </c>
      <c r="F14" s="25" t="n">
        <v>4</v>
      </c>
      <c r="G14" s="27" t="inlineStr">
        <is>
          <t>完了</t>
        </is>
      </c>
      <c r="H14" s="25" t="inlineStr">
        <is>
          <t>中</t>
        </is>
      </c>
      <c r="I14" s="25" t="n">
        <v>0</v>
      </c>
      <c r="J14" s="26" t="inlineStr"/>
    </row>
    <row r="15">
      <c r="A15" s="25" t="n">
        <v>11</v>
      </c>
      <c r="B15" s="25" t="inlineStr">
        <is>
          <t>2026/MM/11</t>
        </is>
      </c>
      <c r="C15" s="26" t="inlineStr">
        <is>
          <t>火災保険更新</t>
        </is>
      </c>
      <c r="D15" s="25" t="inlineStr">
        <is>
          <t>保険</t>
        </is>
      </c>
      <c r="E15" s="25" t="inlineStr">
        <is>
          <t>高橋</t>
        </is>
      </c>
      <c r="F15" s="25" t="n">
        <v>1</v>
      </c>
      <c r="G15" s="27" t="inlineStr">
        <is>
          <t>完了</t>
        </is>
      </c>
      <c r="H15" s="25" t="inlineStr">
        <is>
          <t>高</t>
        </is>
      </c>
      <c r="I15" s="25" t="n">
        <v>0</v>
      </c>
      <c r="J15" s="26" t="inlineStr"/>
    </row>
    <row r="16">
      <c r="A16" s="25" t="n">
        <v>12</v>
      </c>
      <c r="B16" s="25" t="inlineStr">
        <is>
          <t>2026/MM/12</t>
        </is>
      </c>
      <c r="C16" s="26" t="inlineStr">
        <is>
          <t>安否確認システム</t>
        </is>
      </c>
      <c r="D16" s="25" t="inlineStr">
        <is>
          <t>安全</t>
        </is>
      </c>
      <c r="E16" s="25" t="inlineStr">
        <is>
          <t>山本</t>
        </is>
      </c>
      <c r="F16" s="25" t="n">
        <v>1.5</v>
      </c>
      <c r="G16" s="27" t="inlineStr">
        <is>
          <t>完了</t>
        </is>
      </c>
      <c r="H16" s="25" t="inlineStr">
        <is>
          <t>高</t>
        </is>
      </c>
      <c r="I16" s="25" t="n">
        <v>0</v>
      </c>
      <c r="J16" s="26" t="inlineStr"/>
    </row>
    <row r="17">
      <c r="A17" s="25" t="n">
        <v>13</v>
      </c>
      <c r="B17" s="25" t="inlineStr">
        <is>
          <t>2026/MM/13</t>
        </is>
      </c>
      <c r="C17" s="26" t="inlineStr">
        <is>
          <t>株主総会準備</t>
        </is>
      </c>
      <c r="D17" s="25" t="inlineStr">
        <is>
          <t>行事</t>
        </is>
      </c>
      <c r="E17" s="25" t="inlineStr">
        <is>
          <t>山本</t>
        </is>
      </c>
      <c r="F17" s="25" t="n">
        <v>8</v>
      </c>
      <c r="G17" s="28" t="inlineStr">
        <is>
          <t>進行中</t>
        </is>
      </c>
      <c r="H17" s="25" t="inlineStr">
        <is>
          <t>高</t>
        </is>
      </c>
      <c r="I17" s="25" t="n">
        <v>5</v>
      </c>
      <c r="J17" s="26" t="inlineStr">
        <is>
          <t>会場手配済</t>
        </is>
      </c>
    </row>
    <row r="18">
      <c r="A18" s="25" t="n">
        <v>14</v>
      </c>
      <c r="B18" s="25" t="inlineStr">
        <is>
          <t>2026/MM/14</t>
        </is>
      </c>
      <c r="C18" s="26" t="inlineStr">
        <is>
          <t>社員旅行企画</t>
        </is>
      </c>
      <c r="D18" s="25" t="inlineStr">
        <is>
          <t>行事</t>
        </is>
      </c>
      <c r="E18" s="25" t="inlineStr">
        <is>
          <t>高橋</t>
        </is>
      </c>
      <c r="F18" s="25" t="n">
        <v>2</v>
      </c>
      <c r="G18" s="29" t="inlineStr">
        <is>
          <t>滞留</t>
        </is>
      </c>
      <c r="H18" s="25" t="inlineStr">
        <is>
          <t>低</t>
        </is>
      </c>
      <c r="I18" s="30" t="n">
        <v>20</v>
      </c>
      <c r="J18" s="26" t="inlineStr">
        <is>
          <t>日程調整難航</t>
        </is>
      </c>
    </row>
    <row r="19">
      <c r="A19" s="25" t="n">
        <v>15</v>
      </c>
      <c r="B19" s="25" t="inlineStr">
        <is>
          <t>2026/MM/15</t>
        </is>
      </c>
      <c r="C19" s="26" t="inlineStr">
        <is>
          <t>お弁当発注</t>
        </is>
      </c>
      <c r="D19" s="25" t="inlineStr">
        <is>
          <t>行事</t>
        </is>
      </c>
      <c r="E19" s="25" t="inlineStr">
        <is>
          <t>高橋</t>
        </is>
      </c>
      <c r="F19" s="25" t="n">
        <v>0.3</v>
      </c>
      <c r="G19" s="27" t="inlineStr">
        <is>
          <t>完了</t>
        </is>
      </c>
      <c r="H19" s="25" t="inlineStr">
        <is>
          <t>低</t>
        </is>
      </c>
      <c r="I19" s="25" t="n">
        <v>0</v>
      </c>
      <c r="J19" s="26" t="inlineStr"/>
    </row>
    <row r="20">
      <c r="A20" s="25" t="n">
        <v>16</v>
      </c>
      <c r="B20" s="25" t="inlineStr">
        <is>
          <t>2026/MM/16</t>
        </is>
      </c>
      <c r="C20" s="26" t="inlineStr">
        <is>
          <t>文書管理棚卸</t>
        </is>
      </c>
      <c r="D20" s="25" t="inlineStr">
        <is>
          <t>契約</t>
        </is>
      </c>
      <c r="E20" s="25" t="inlineStr">
        <is>
          <t>高橋</t>
        </is>
      </c>
      <c r="F20" s="25" t="n">
        <v>2</v>
      </c>
      <c r="G20" s="28" t="inlineStr">
        <is>
          <t>進行中</t>
        </is>
      </c>
      <c r="H20" s="25" t="inlineStr">
        <is>
          <t>中</t>
        </is>
      </c>
      <c r="I20" s="25" t="n">
        <v>2</v>
      </c>
      <c r="J20" s="26" t="inlineStr"/>
    </row>
    <row r="21">
      <c r="A21" s="25" t="n">
        <v>17</v>
      </c>
      <c r="B21" s="25" t="inlineStr">
        <is>
          <t>2026/MM/17</t>
        </is>
      </c>
      <c r="C21" s="26" t="inlineStr">
        <is>
          <t>印鑑管理台帳更新</t>
        </is>
      </c>
      <c r="D21" s="25" t="inlineStr">
        <is>
          <t>契約</t>
        </is>
      </c>
      <c r="E21" s="25" t="inlineStr">
        <is>
          <t>山本</t>
        </is>
      </c>
      <c r="F21" s="25" t="n">
        <v>0.5</v>
      </c>
      <c r="G21" s="27" t="inlineStr">
        <is>
          <t>完了</t>
        </is>
      </c>
      <c r="H21" s="25" t="inlineStr">
        <is>
          <t>中</t>
        </is>
      </c>
      <c r="I21" s="25" t="n">
        <v>0</v>
      </c>
      <c r="J21" s="26" t="inlineStr"/>
    </row>
    <row r="22">
      <c r="A22" s="25" t="n">
        <v>18</v>
      </c>
      <c r="B22" s="25" t="inlineStr">
        <is>
          <t>2026/MM/18</t>
        </is>
      </c>
      <c r="C22" s="26" t="inlineStr">
        <is>
          <t>社外問合せ対応</t>
        </is>
      </c>
      <c r="D22" s="25" t="inlineStr">
        <is>
          <t>受付</t>
        </is>
      </c>
      <c r="E22" s="25" t="inlineStr">
        <is>
          <t>高橋</t>
        </is>
      </c>
      <c r="F22" s="25" t="n">
        <v>3.5</v>
      </c>
      <c r="G22" s="27" t="inlineStr">
        <is>
          <t>完了</t>
        </is>
      </c>
      <c r="H22" s="25" t="inlineStr">
        <is>
          <t>低</t>
        </is>
      </c>
      <c r="I22" s="25" t="n">
        <v>0</v>
      </c>
      <c r="J22" s="26" t="inlineStr"/>
    </row>
    <row r="23">
      <c r="A23" s="25" t="n">
        <v>19</v>
      </c>
      <c r="B23" s="25" t="inlineStr">
        <is>
          <t>2026/MM/19</t>
        </is>
      </c>
      <c r="C23" s="26" t="inlineStr">
        <is>
          <t>車両管理</t>
        </is>
      </c>
      <c r="D23" s="25" t="inlineStr">
        <is>
          <t>施設</t>
        </is>
      </c>
      <c r="E23" s="25" t="inlineStr">
        <is>
          <t>山本</t>
        </is>
      </c>
      <c r="F23" s="25" t="n">
        <v>1</v>
      </c>
      <c r="G23" s="27" t="inlineStr">
        <is>
          <t>完了</t>
        </is>
      </c>
      <c r="H23" s="25" t="inlineStr">
        <is>
          <t>中</t>
        </is>
      </c>
      <c r="I23" s="25" t="n">
        <v>0</v>
      </c>
      <c r="J23" s="26" t="inlineStr"/>
    </row>
    <row r="24">
      <c r="A24" s="25" t="n">
        <v>20</v>
      </c>
      <c r="B24" s="25" t="inlineStr">
        <is>
          <t>2026/MM/20</t>
        </is>
      </c>
      <c r="C24" s="26" t="inlineStr">
        <is>
          <t>健康診断手配</t>
        </is>
      </c>
      <c r="D24" s="25" t="inlineStr">
        <is>
          <t>安全</t>
        </is>
      </c>
      <c r="E24" s="25" t="inlineStr">
        <is>
          <t>高橋</t>
        </is>
      </c>
      <c r="F24" s="25" t="n">
        <v>1.5</v>
      </c>
      <c r="G24" s="27" t="inlineStr">
        <is>
          <t>完了</t>
        </is>
      </c>
      <c r="H24" s="25" t="inlineStr">
        <is>
          <t>中</t>
        </is>
      </c>
      <c r="I24" s="25" t="n">
        <v>0</v>
      </c>
      <c r="J24" s="26" t="inlineStr"/>
    </row>
    <row r="25">
      <c r="A25" s="25" t="n">
        <v>21</v>
      </c>
      <c r="B25" s="25" t="inlineStr">
        <is>
          <t>2026/MM/21</t>
        </is>
      </c>
      <c r="C25" s="26" t="inlineStr">
        <is>
          <t>社内ポータル更新</t>
        </is>
      </c>
      <c r="D25" s="25" t="inlineStr">
        <is>
          <t>広報</t>
        </is>
      </c>
      <c r="E25" s="25" t="inlineStr">
        <is>
          <t>山本</t>
        </is>
      </c>
      <c r="F25" s="25" t="n">
        <v>1</v>
      </c>
      <c r="G25" s="27" t="inlineStr">
        <is>
          <t>完了</t>
        </is>
      </c>
      <c r="H25" s="25" t="inlineStr">
        <is>
          <t>低</t>
        </is>
      </c>
      <c r="I25" s="25" t="n">
        <v>0</v>
      </c>
      <c r="J25" s="26" t="inlineStr"/>
    </row>
    <row r="26">
      <c r="A26" s="25" t="n">
        <v>22</v>
      </c>
      <c r="B26" s="25" t="inlineStr">
        <is>
          <t>2026/MM/22</t>
        </is>
      </c>
      <c r="C26" s="26" t="inlineStr">
        <is>
          <t>オフィスレイアウト</t>
        </is>
      </c>
      <c r="D26" s="25" t="inlineStr">
        <is>
          <t>施設</t>
        </is>
      </c>
      <c r="E26" s="25" t="inlineStr">
        <is>
          <t>山本</t>
        </is>
      </c>
      <c r="F26" s="25" t="n">
        <v>2</v>
      </c>
      <c r="G26" s="28" t="inlineStr">
        <is>
          <t>進行中</t>
        </is>
      </c>
      <c r="H26" s="25" t="inlineStr">
        <is>
          <t>中</t>
        </is>
      </c>
      <c r="I26" s="25" t="n">
        <v>0</v>
      </c>
      <c r="J26" s="26" t="inlineStr"/>
    </row>
    <row r="27">
      <c r="A27" s="25" t="n">
        <v>23</v>
      </c>
      <c r="B27" s="25" t="inlineStr">
        <is>
          <t>2026/MM/23</t>
        </is>
      </c>
      <c r="C27" s="26" t="inlineStr">
        <is>
          <t>社員証発行</t>
        </is>
      </c>
      <c r="D27" s="25" t="inlineStr">
        <is>
          <t>受付</t>
        </is>
      </c>
      <c r="E27" s="25" t="inlineStr">
        <is>
          <t>高橋</t>
        </is>
      </c>
      <c r="F27" s="25" t="n">
        <v>0.5</v>
      </c>
      <c r="G27" s="27" t="inlineStr">
        <is>
          <t>完了</t>
        </is>
      </c>
      <c r="H27" s="25" t="inlineStr">
        <is>
          <t>中</t>
        </is>
      </c>
      <c r="I27" s="25" t="n">
        <v>0</v>
      </c>
      <c r="J27" s="26" t="inlineStr"/>
    </row>
    <row r="28">
      <c r="A28" s="25" t="n">
        <v>24</v>
      </c>
      <c r="B28" s="25" t="inlineStr">
        <is>
          <t>2026/MM/24</t>
        </is>
      </c>
      <c r="C28" s="26" t="inlineStr">
        <is>
          <t>鍵管理</t>
        </is>
      </c>
      <c r="D28" s="25" t="inlineStr">
        <is>
          <t>安全</t>
        </is>
      </c>
      <c r="E28" s="25" t="inlineStr">
        <is>
          <t>高橋</t>
        </is>
      </c>
      <c r="F28" s="25" t="n">
        <v>0.3</v>
      </c>
      <c r="G28" s="27" t="inlineStr">
        <is>
          <t>完了</t>
        </is>
      </c>
      <c r="H28" s="25" t="inlineStr">
        <is>
          <t>中</t>
        </is>
      </c>
      <c r="I28" s="25" t="n">
        <v>0</v>
      </c>
      <c r="J28" s="26" t="inlineStr"/>
    </row>
    <row r="29">
      <c r="A29" s="25" t="n">
        <v>25</v>
      </c>
      <c r="B29" s="25" t="inlineStr">
        <is>
          <t>2026/MM/25</t>
        </is>
      </c>
      <c r="C29" s="26" t="inlineStr">
        <is>
          <t>消防点検立会</t>
        </is>
      </c>
      <c r="D29" s="25" t="inlineStr">
        <is>
          <t>安全</t>
        </is>
      </c>
      <c r="E29" s="25" t="inlineStr">
        <is>
          <t>山本</t>
        </is>
      </c>
      <c r="F29" s="25" t="n">
        <v>1</v>
      </c>
      <c r="G29" s="27" t="inlineStr">
        <is>
          <t>完了</t>
        </is>
      </c>
      <c r="H29" s="25" t="inlineStr">
        <is>
          <t>高</t>
        </is>
      </c>
      <c r="I29" s="25" t="n">
        <v>0</v>
      </c>
      <c r="J29" s="26" t="inlineStr"/>
    </row>
    <row r="30">
      <c r="A30" s="25" t="n">
        <v>26</v>
      </c>
      <c r="B30" s="25" t="inlineStr">
        <is>
          <t>2026/MM/26</t>
        </is>
      </c>
      <c r="C30" s="26" t="inlineStr">
        <is>
          <t>株主名簿管理</t>
        </is>
      </c>
      <c r="D30" s="25" t="inlineStr">
        <is>
          <t>契約</t>
        </is>
      </c>
      <c r="E30" s="25" t="inlineStr">
        <is>
          <t>山本</t>
        </is>
      </c>
      <c r="F30" s="25" t="n">
        <v>1</v>
      </c>
      <c r="G30" s="27" t="inlineStr">
        <is>
          <t>完了</t>
        </is>
      </c>
      <c r="H30" s="25" t="inlineStr">
        <is>
          <t>中</t>
        </is>
      </c>
      <c r="I30" s="25" t="n">
        <v>0</v>
      </c>
      <c r="J30" s="26" t="inlineStr"/>
    </row>
    <row r="31">
      <c r="A31" s="25" t="n">
        <v>27</v>
      </c>
      <c r="B31" s="25" t="inlineStr">
        <is>
          <t>2026/MM/27</t>
        </is>
      </c>
      <c r="C31" s="26" t="inlineStr">
        <is>
          <t>議事録作成</t>
        </is>
      </c>
      <c r="D31" s="25" t="inlineStr">
        <is>
          <t>行事</t>
        </is>
      </c>
      <c r="E31" s="25" t="inlineStr">
        <is>
          <t>山本</t>
        </is>
      </c>
      <c r="F31" s="25" t="n">
        <v>2</v>
      </c>
      <c r="G31" s="27" t="inlineStr">
        <is>
          <t>完了</t>
        </is>
      </c>
      <c r="H31" s="25" t="inlineStr">
        <is>
          <t>中</t>
        </is>
      </c>
      <c r="I31" s="25" t="n">
        <v>0</v>
      </c>
      <c r="J31" s="26" t="inlineStr"/>
    </row>
    <row r="32">
      <c r="A32" s="25" t="n">
        <v>28</v>
      </c>
      <c r="B32" s="25" t="inlineStr">
        <is>
          <t>2026/MM/28</t>
        </is>
      </c>
      <c r="C32" s="26" t="inlineStr">
        <is>
          <t>オフィス備品PR</t>
        </is>
      </c>
      <c r="D32" s="25" t="inlineStr">
        <is>
          <t>備品</t>
        </is>
      </c>
      <c r="E32" s="25" t="inlineStr">
        <is>
          <t>高橋</t>
        </is>
      </c>
      <c r="F32" s="25" t="n">
        <v>0.5</v>
      </c>
      <c r="G32" s="28" t="inlineStr">
        <is>
          <t>進行中</t>
        </is>
      </c>
      <c r="H32" s="25" t="inlineStr">
        <is>
          <t>低</t>
        </is>
      </c>
      <c r="I32" s="25" t="n">
        <v>4</v>
      </c>
      <c r="J32" s="26" t="inlineStr"/>
    </row>
    <row r="33">
      <c r="A33" s="25" t="n">
        <v>29</v>
      </c>
      <c r="B33" s="25" t="inlineStr">
        <is>
          <t>2026/MM/01</t>
        </is>
      </c>
      <c r="C33" s="26" t="inlineStr">
        <is>
          <t>お祝い対応</t>
        </is>
      </c>
      <c r="D33" s="25" t="inlineStr">
        <is>
          <t>行事</t>
        </is>
      </c>
      <c r="E33" s="25" t="inlineStr">
        <is>
          <t>高橋</t>
        </is>
      </c>
      <c r="F33" s="25" t="n">
        <v>0.5</v>
      </c>
      <c r="G33" s="27" t="inlineStr">
        <is>
          <t>完了</t>
        </is>
      </c>
      <c r="H33" s="25" t="inlineStr">
        <is>
          <t>低</t>
        </is>
      </c>
      <c r="I33" s="25" t="n">
        <v>0</v>
      </c>
      <c r="J33" s="26" t="inlineStr"/>
    </row>
    <row r="34">
      <c r="A34" s="25" t="n">
        <v>30</v>
      </c>
      <c r="B34" s="25" t="inlineStr">
        <is>
          <t>2026/MM/02</t>
        </is>
      </c>
      <c r="C34" s="26" t="inlineStr">
        <is>
          <t>規程集メンテ</t>
        </is>
      </c>
      <c r="D34" s="25" t="inlineStr">
        <is>
          <t>契約</t>
        </is>
      </c>
      <c r="E34" s="25" t="inlineStr">
        <is>
          <t>山本</t>
        </is>
      </c>
      <c r="F34" s="25" t="n">
        <v>1.5</v>
      </c>
      <c r="G34" s="29" t="inlineStr">
        <is>
          <t>滞留</t>
        </is>
      </c>
      <c r="H34" s="25" t="inlineStr">
        <is>
          <t>低</t>
        </is>
      </c>
      <c r="I34" s="30" t="n">
        <v>18</v>
      </c>
      <c r="J34" s="26" t="inlineStr">
        <is>
          <t>優先度低</t>
        </is>
      </c>
    </row>
    <row r="37">
      <c r="A37" s="32" t="inlineStr">
        <is>
          <t>＜総務 部門 月次集計＞</t>
        </is>
      </c>
    </row>
    <row r="38">
      <c r="B38" s="33" t="inlineStr">
        <is>
          <t>総業務件数</t>
        </is>
      </c>
      <c r="C38" s="34">
        <f>COUNTA(C5:C34)</f>
        <v/>
      </c>
    </row>
    <row r="39">
      <c r="B39" s="33" t="inlineStr">
        <is>
          <t>総工数(h)</t>
        </is>
      </c>
      <c r="C39" s="34">
        <f>SUM(F5:F34)</f>
        <v/>
      </c>
    </row>
    <row r="40">
      <c r="B40" s="33" t="inlineStr">
        <is>
          <t>完了件数</t>
        </is>
      </c>
      <c r="C40" s="34">
        <f>COUNTIF(G5:G34,"完了")</f>
        <v/>
      </c>
    </row>
    <row r="41">
      <c r="B41" s="33" t="inlineStr">
        <is>
          <t>進行中件数</t>
        </is>
      </c>
      <c r="C41" s="34">
        <f>COUNTIF(G5:G34,"進行中")</f>
        <v/>
      </c>
    </row>
    <row r="42">
      <c r="B42" s="33" t="inlineStr">
        <is>
          <t>滞留件数</t>
        </is>
      </c>
      <c r="C42" s="34">
        <f>COUNTIF(G5:G34,"滞留")</f>
        <v/>
      </c>
    </row>
    <row r="43">
      <c r="B43" s="33" t="inlineStr">
        <is>
          <t>完了率</t>
        </is>
      </c>
      <c r="C43" s="34">
        <f>ROUND(COUNTIF(G5:G34,"完了")/COUNTA(C5:C34)*100,1)&amp;"%"</f>
        <v/>
      </c>
    </row>
    <row r="44">
      <c r="B44" s="33" t="inlineStr">
        <is>
          <t>滞留率</t>
        </is>
      </c>
      <c r="C44" s="34">
        <f>ROUND(COUNTIF(G5:G34,"滞留")/COUNTA(C5:C34)*100,1)&amp;"%"</f>
        <v/>
      </c>
    </row>
    <row r="45">
      <c r="B45" s="33" t="inlineStr">
        <is>
          <t>平均滞留日数</t>
        </is>
      </c>
      <c r="C45" s="34">
        <f>ROUND(AVERAGEIF(I5:I34,"&gt;0"),1)</f>
        <v/>
      </c>
    </row>
    <row r="46">
      <c r="B46" s="33" t="inlineStr">
        <is>
          <t>高優先未完了</t>
        </is>
      </c>
      <c r="C46" s="34">
        <f>COUNTIFS(H5:H34,"高",G5:G34,"&lt;&gt;完了")</f>
        <v/>
      </c>
    </row>
  </sheetData>
  <mergeCells count="3">
    <mergeCell ref="A1:J1"/>
    <mergeCell ref="A37:J37"/>
    <mergeCell ref="A2:J2"/>
  </mergeCells>
  <dataValidations count="2">
    <dataValidation sqref="G5:G34" showDropDown="0" showInputMessage="0" showErrorMessage="0" allowBlank="1" type="list">
      <formula1>"完了,進行中,未着手,滞留"</formula1>
    </dataValidation>
    <dataValidation sqref="H5:H34" showDropDown="0" showInputMessage="0" showErrorMessage="0" allowBlank="1" type="list">
      <formula1>"高,中,低"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0" customWidth="1" min="9" max="9"/>
    <col width="18" customWidth="1" min="10" max="10"/>
  </cols>
  <sheetData>
    <row r="1" ht="30" customHeight="1">
      <c r="A1" s="15" t="inlineStr">
        <is>
          <t>業務月報　人事部門　{YYYY年MM月}</t>
        </is>
      </c>
    </row>
    <row r="2" ht="20" customHeight="1">
      <c r="A2" s="36" t="inlineStr">
        <is>
          <t>対象業務範囲：採用・労務・給与・評価・研修・労使対応</t>
        </is>
      </c>
    </row>
    <row r="4" ht="24" customHeight="1">
      <c r="A4" s="16" t="inlineStr">
        <is>
          <t>No</t>
        </is>
      </c>
      <c r="B4" s="16" t="inlineStr">
        <is>
          <t>日付</t>
        </is>
      </c>
      <c r="C4" s="16" t="inlineStr">
        <is>
          <t>業務内容</t>
        </is>
      </c>
      <c r="D4" s="16" t="inlineStr">
        <is>
          <t>カテゴリ</t>
        </is>
      </c>
      <c r="E4" s="16" t="inlineStr">
        <is>
          <t>担当者</t>
        </is>
      </c>
      <c r="F4" s="16" t="inlineStr">
        <is>
          <t>工数(h)</t>
        </is>
      </c>
      <c r="G4" s="16" t="inlineStr">
        <is>
          <t>ステータス</t>
        </is>
      </c>
      <c r="H4" s="16" t="inlineStr">
        <is>
          <t>優先度</t>
        </is>
      </c>
      <c r="I4" s="16" t="inlineStr">
        <is>
          <t>滞留日数</t>
        </is>
      </c>
      <c r="J4" s="16" t="inlineStr">
        <is>
          <t>備考/次アクション</t>
        </is>
      </c>
    </row>
    <row r="5">
      <c r="A5" s="25" t="n">
        <v>1</v>
      </c>
      <c r="B5" s="25" t="inlineStr">
        <is>
          <t>2026/MM/01</t>
        </is>
      </c>
      <c r="C5" s="26" t="inlineStr">
        <is>
          <t>給与計算</t>
        </is>
      </c>
      <c r="D5" s="25" t="inlineStr">
        <is>
          <t>給与</t>
        </is>
      </c>
      <c r="E5" s="25" t="inlineStr">
        <is>
          <t>鈴木</t>
        </is>
      </c>
      <c r="F5" s="25" t="n">
        <v>6</v>
      </c>
      <c r="G5" s="27" t="inlineStr">
        <is>
          <t>完了</t>
        </is>
      </c>
      <c r="H5" s="25" t="inlineStr">
        <is>
          <t>高</t>
        </is>
      </c>
      <c r="I5" s="25" t="n">
        <v>0</v>
      </c>
      <c r="J5" s="26" t="inlineStr">
        <is>
          <t>月末締</t>
        </is>
      </c>
    </row>
    <row r="6">
      <c r="A6" s="25" t="n">
        <v>2</v>
      </c>
      <c r="B6" s="25" t="inlineStr">
        <is>
          <t>2026/MM/02</t>
        </is>
      </c>
      <c r="C6" s="26" t="inlineStr">
        <is>
          <t>社保算定基礎届</t>
        </is>
      </c>
      <c r="D6" s="25" t="inlineStr">
        <is>
          <t>労務</t>
        </is>
      </c>
      <c r="E6" s="25" t="inlineStr">
        <is>
          <t>鈴木</t>
        </is>
      </c>
      <c r="F6" s="25" t="n">
        <v>3</v>
      </c>
      <c r="G6" s="27" t="inlineStr">
        <is>
          <t>完了</t>
        </is>
      </c>
      <c r="H6" s="25" t="inlineStr">
        <is>
          <t>高</t>
        </is>
      </c>
      <c r="I6" s="25" t="n">
        <v>0</v>
      </c>
      <c r="J6" s="26" t="inlineStr"/>
    </row>
    <row r="7">
      <c r="A7" s="25" t="n">
        <v>3</v>
      </c>
      <c r="B7" s="25" t="inlineStr">
        <is>
          <t>2026/MM/03</t>
        </is>
      </c>
      <c r="C7" s="26" t="inlineStr">
        <is>
          <t>採用面接</t>
        </is>
      </c>
      <c r="D7" s="25" t="inlineStr">
        <is>
          <t>採用</t>
        </is>
      </c>
      <c r="E7" s="25" t="inlineStr">
        <is>
          <t>中島</t>
        </is>
      </c>
      <c r="F7" s="25" t="n">
        <v>4</v>
      </c>
      <c r="G7" s="27" t="inlineStr">
        <is>
          <t>完了</t>
        </is>
      </c>
      <c r="H7" s="25" t="inlineStr">
        <is>
          <t>中</t>
        </is>
      </c>
      <c r="I7" s="25" t="n">
        <v>0</v>
      </c>
      <c r="J7" s="26" t="inlineStr">
        <is>
          <t>5名面接</t>
        </is>
      </c>
    </row>
    <row r="8">
      <c r="A8" s="25" t="n">
        <v>4</v>
      </c>
      <c r="B8" s="25" t="inlineStr">
        <is>
          <t>2026/MM/04</t>
        </is>
      </c>
      <c r="C8" s="26" t="inlineStr">
        <is>
          <t>内定通知</t>
        </is>
      </c>
      <c r="D8" s="25" t="inlineStr">
        <is>
          <t>採用</t>
        </is>
      </c>
      <c r="E8" s="25" t="inlineStr">
        <is>
          <t>中島</t>
        </is>
      </c>
      <c r="F8" s="25" t="n">
        <v>1</v>
      </c>
      <c r="G8" s="27" t="inlineStr">
        <is>
          <t>完了</t>
        </is>
      </c>
      <c r="H8" s="25" t="inlineStr">
        <is>
          <t>中</t>
        </is>
      </c>
      <c r="I8" s="25" t="n">
        <v>0</v>
      </c>
      <c r="J8" s="26" t="inlineStr"/>
    </row>
    <row r="9">
      <c r="A9" s="25" t="n">
        <v>5</v>
      </c>
      <c r="B9" s="25" t="inlineStr">
        <is>
          <t>2026/MM/05</t>
        </is>
      </c>
      <c r="C9" s="26" t="inlineStr">
        <is>
          <t>入社手続</t>
        </is>
      </c>
      <c r="D9" s="25" t="inlineStr">
        <is>
          <t>採用</t>
        </is>
      </c>
      <c r="E9" s="25" t="inlineStr">
        <is>
          <t>鈴木</t>
        </is>
      </c>
      <c r="F9" s="25" t="n">
        <v>2</v>
      </c>
      <c r="G9" s="27" t="inlineStr">
        <is>
          <t>完了</t>
        </is>
      </c>
      <c r="H9" s="25" t="inlineStr">
        <is>
          <t>中</t>
        </is>
      </c>
      <c r="I9" s="25" t="n">
        <v>0</v>
      </c>
      <c r="J9" s="26" t="inlineStr"/>
    </row>
    <row r="10">
      <c r="A10" s="25" t="n">
        <v>6</v>
      </c>
      <c r="B10" s="25" t="inlineStr">
        <is>
          <t>2026/MM/06</t>
        </is>
      </c>
      <c r="C10" s="26" t="inlineStr">
        <is>
          <t>退職手続</t>
        </is>
      </c>
      <c r="D10" s="25" t="inlineStr">
        <is>
          <t>労務</t>
        </is>
      </c>
      <c r="E10" s="25" t="inlineStr">
        <is>
          <t>鈴木</t>
        </is>
      </c>
      <c r="F10" s="25" t="n">
        <v>1.5</v>
      </c>
      <c r="G10" s="27" t="inlineStr">
        <is>
          <t>完了</t>
        </is>
      </c>
      <c r="H10" s="25" t="inlineStr">
        <is>
          <t>中</t>
        </is>
      </c>
      <c r="I10" s="25" t="n">
        <v>0</v>
      </c>
      <c r="J10" s="26" t="inlineStr"/>
    </row>
    <row r="11">
      <c r="A11" s="25" t="n">
        <v>7</v>
      </c>
      <c r="B11" s="25" t="inlineStr">
        <is>
          <t>2026/MM/07</t>
        </is>
      </c>
      <c r="C11" s="26" t="inlineStr">
        <is>
          <t>年末調整準備</t>
        </is>
      </c>
      <c r="D11" s="25" t="inlineStr">
        <is>
          <t>給与</t>
        </is>
      </c>
      <c r="E11" s="25" t="inlineStr">
        <is>
          <t>鈴木</t>
        </is>
      </c>
      <c r="F11" s="25" t="n">
        <v>2</v>
      </c>
      <c r="G11" s="28" t="inlineStr">
        <is>
          <t>進行中</t>
        </is>
      </c>
      <c r="H11" s="25" t="inlineStr">
        <is>
          <t>中</t>
        </is>
      </c>
      <c r="I11" s="25" t="n">
        <v>0</v>
      </c>
      <c r="J11" s="26" t="inlineStr">
        <is>
          <t>11月開始</t>
        </is>
      </c>
    </row>
    <row r="12">
      <c r="A12" s="25" t="n">
        <v>8</v>
      </c>
      <c r="B12" s="25" t="inlineStr">
        <is>
          <t>2026/MM/08</t>
        </is>
      </c>
      <c r="C12" s="26" t="inlineStr">
        <is>
          <t>労働保険更新</t>
        </is>
      </c>
      <c r="D12" s="25" t="inlineStr">
        <is>
          <t>労務</t>
        </is>
      </c>
      <c r="E12" s="25" t="inlineStr">
        <is>
          <t>鈴木</t>
        </is>
      </c>
      <c r="F12" s="25" t="n">
        <v>2.5</v>
      </c>
      <c r="G12" s="27" t="inlineStr">
        <is>
          <t>完了</t>
        </is>
      </c>
      <c r="H12" s="25" t="inlineStr">
        <is>
          <t>高</t>
        </is>
      </c>
      <c r="I12" s="25" t="n">
        <v>0</v>
      </c>
      <c r="J12" s="26" t="inlineStr"/>
    </row>
    <row r="13">
      <c r="A13" s="25" t="n">
        <v>9</v>
      </c>
      <c r="B13" s="25" t="inlineStr">
        <is>
          <t>2026/MM/09</t>
        </is>
      </c>
      <c r="C13" s="26" t="inlineStr">
        <is>
          <t>健康診断結果管理</t>
        </is>
      </c>
      <c r="D13" s="25" t="inlineStr">
        <is>
          <t>労務</t>
        </is>
      </c>
      <c r="E13" s="25" t="inlineStr">
        <is>
          <t>中島</t>
        </is>
      </c>
      <c r="F13" s="25" t="n">
        <v>1.5</v>
      </c>
      <c r="G13" s="27" t="inlineStr">
        <is>
          <t>完了</t>
        </is>
      </c>
      <c r="H13" s="25" t="inlineStr">
        <is>
          <t>中</t>
        </is>
      </c>
      <c r="I13" s="25" t="n">
        <v>0</v>
      </c>
      <c r="J13" s="26" t="inlineStr"/>
    </row>
    <row r="14">
      <c r="A14" s="25" t="n">
        <v>10</v>
      </c>
      <c r="B14" s="25" t="inlineStr">
        <is>
          <t>2026/MM/10</t>
        </is>
      </c>
      <c r="C14" s="26" t="inlineStr">
        <is>
          <t>メンタルケア面談</t>
        </is>
      </c>
      <c r="D14" s="25" t="inlineStr">
        <is>
          <t>労務</t>
        </is>
      </c>
      <c r="E14" s="25" t="inlineStr">
        <is>
          <t>中島</t>
        </is>
      </c>
      <c r="F14" s="25" t="n">
        <v>3</v>
      </c>
      <c r="G14" s="28" t="inlineStr">
        <is>
          <t>進行中</t>
        </is>
      </c>
      <c r="H14" s="25" t="inlineStr">
        <is>
          <t>中</t>
        </is>
      </c>
      <c r="I14" s="25" t="n">
        <v>2</v>
      </c>
      <c r="J14" s="26" t="inlineStr">
        <is>
          <t>3名面談中</t>
        </is>
      </c>
    </row>
    <row r="15">
      <c r="A15" s="25" t="n">
        <v>11</v>
      </c>
      <c r="B15" s="25" t="inlineStr">
        <is>
          <t>2026/MM/11</t>
        </is>
      </c>
      <c r="C15" s="26" t="inlineStr">
        <is>
          <t>評価面談スケジュール</t>
        </is>
      </c>
      <c r="D15" s="25" t="inlineStr">
        <is>
          <t>評価</t>
        </is>
      </c>
      <c r="E15" s="25" t="inlineStr">
        <is>
          <t>中島</t>
        </is>
      </c>
      <c r="F15" s="25" t="n">
        <v>2</v>
      </c>
      <c r="G15" s="28" t="inlineStr">
        <is>
          <t>進行中</t>
        </is>
      </c>
      <c r="H15" s="25" t="inlineStr">
        <is>
          <t>中</t>
        </is>
      </c>
      <c r="I15" s="25" t="n">
        <v>1</v>
      </c>
      <c r="J15" s="26" t="inlineStr">
        <is>
          <t>上期締切</t>
        </is>
      </c>
    </row>
    <row r="16">
      <c r="A16" s="25" t="n">
        <v>12</v>
      </c>
      <c r="B16" s="25" t="inlineStr">
        <is>
          <t>2026/MM/12</t>
        </is>
      </c>
      <c r="C16" s="26" t="inlineStr">
        <is>
          <t>360度評価集計</t>
        </is>
      </c>
      <c r="D16" s="25" t="inlineStr">
        <is>
          <t>評価</t>
        </is>
      </c>
      <c r="E16" s="25" t="inlineStr">
        <is>
          <t>中島</t>
        </is>
      </c>
      <c r="F16" s="25" t="n">
        <v>4</v>
      </c>
      <c r="G16" s="29" t="inlineStr">
        <is>
          <t>滞留</t>
        </is>
      </c>
      <c r="H16" s="25" t="inlineStr">
        <is>
          <t>中</t>
        </is>
      </c>
      <c r="I16" s="30" t="n">
        <v>8</v>
      </c>
      <c r="J16" s="26" t="inlineStr">
        <is>
          <t>回答率60%</t>
        </is>
      </c>
    </row>
    <row r="17">
      <c r="A17" s="25" t="n">
        <v>13</v>
      </c>
      <c r="B17" s="25" t="inlineStr">
        <is>
          <t>2026/MM/13</t>
        </is>
      </c>
      <c r="C17" s="26" t="inlineStr">
        <is>
          <t>新人研修</t>
        </is>
      </c>
      <c r="D17" s="25" t="inlineStr">
        <is>
          <t>研修</t>
        </is>
      </c>
      <c r="E17" s="25" t="inlineStr">
        <is>
          <t>中島</t>
        </is>
      </c>
      <c r="F17" s="25" t="n">
        <v>8</v>
      </c>
      <c r="G17" s="27" t="inlineStr">
        <is>
          <t>完了</t>
        </is>
      </c>
      <c r="H17" s="25" t="inlineStr">
        <is>
          <t>高</t>
        </is>
      </c>
      <c r="I17" s="25" t="n">
        <v>0</v>
      </c>
      <c r="J17" s="26" t="inlineStr">
        <is>
          <t>今月修了</t>
        </is>
      </c>
    </row>
    <row r="18">
      <c r="A18" s="25" t="n">
        <v>14</v>
      </c>
      <c r="B18" s="25" t="inlineStr">
        <is>
          <t>2026/MM/14</t>
        </is>
      </c>
      <c r="C18" s="26" t="inlineStr">
        <is>
          <t>管理職研修</t>
        </is>
      </c>
      <c r="D18" s="25" t="inlineStr">
        <is>
          <t>研修</t>
        </is>
      </c>
      <c r="E18" s="25" t="inlineStr">
        <is>
          <t>中島</t>
        </is>
      </c>
      <c r="F18" s="25" t="n">
        <v>2</v>
      </c>
      <c r="G18" s="28" t="inlineStr">
        <is>
          <t>進行中</t>
        </is>
      </c>
      <c r="H18" s="25" t="inlineStr">
        <is>
          <t>中</t>
        </is>
      </c>
      <c r="I18" s="25" t="n">
        <v>5</v>
      </c>
      <c r="J18" s="26" t="inlineStr">
        <is>
          <t>講師調整中</t>
        </is>
      </c>
    </row>
    <row r="19">
      <c r="A19" s="25" t="n">
        <v>15</v>
      </c>
      <c r="B19" s="25" t="inlineStr">
        <is>
          <t>2026/MM/15</t>
        </is>
      </c>
      <c r="C19" s="26" t="inlineStr">
        <is>
          <t>就業規則改定</t>
        </is>
      </c>
      <c r="D19" s="25" t="inlineStr">
        <is>
          <t>労務</t>
        </is>
      </c>
      <c r="E19" s="25" t="inlineStr">
        <is>
          <t>鈴木</t>
        </is>
      </c>
      <c r="F19" s="25" t="n">
        <v>3</v>
      </c>
      <c r="G19" s="29" t="inlineStr">
        <is>
          <t>滞留</t>
        </is>
      </c>
      <c r="H19" s="25" t="inlineStr">
        <is>
          <t>中</t>
        </is>
      </c>
      <c r="I19" s="30" t="n">
        <v>14</v>
      </c>
      <c r="J19" s="26" t="inlineStr">
        <is>
          <t>法務確認中</t>
        </is>
      </c>
    </row>
    <row r="20">
      <c r="A20" s="25" t="n">
        <v>16</v>
      </c>
      <c r="B20" s="25" t="inlineStr">
        <is>
          <t>2026/MM/16</t>
        </is>
      </c>
      <c r="C20" s="26" t="inlineStr">
        <is>
          <t>労使協議会</t>
        </is>
      </c>
      <c r="D20" s="25" t="inlineStr">
        <is>
          <t>労務</t>
        </is>
      </c>
      <c r="E20" s="25" t="inlineStr">
        <is>
          <t>鈴木</t>
        </is>
      </c>
      <c r="F20" s="25" t="n">
        <v>2</v>
      </c>
      <c r="G20" s="27" t="inlineStr">
        <is>
          <t>完了</t>
        </is>
      </c>
      <c r="H20" s="25" t="inlineStr">
        <is>
          <t>高</t>
        </is>
      </c>
      <c r="I20" s="25" t="n">
        <v>0</v>
      </c>
      <c r="J20" s="26" t="inlineStr"/>
    </row>
    <row r="21">
      <c r="A21" s="25" t="n">
        <v>17</v>
      </c>
      <c r="B21" s="25" t="inlineStr">
        <is>
          <t>2026/MM/17</t>
        </is>
      </c>
      <c r="C21" s="26" t="inlineStr">
        <is>
          <t>ハラスメント相談対応</t>
        </is>
      </c>
      <c r="D21" s="25" t="inlineStr">
        <is>
          <t>労務</t>
        </is>
      </c>
      <c r="E21" s="25" t="inlineStr">
        <is>
          <t>中島</t>
        </is>
      </c>
      <c r="F21" s="25" t="n">
        <v>1.5</v>
      </c>
      <c r="G21" s="27" t="inlineStr">
        <is>
          <t>完了</t>
        </is>
      </c>
      <c r="H21" s="25" t="inlineStr">
        <is>
          <t>高</t>
        </is>
      </c>
      <c r="I21" s="25" t="n">
        <v>0</v>
      </c>
      <c r="J21" s="26" t="inlineStr">
        <is>
          <t>秘匿</t>
        </is>
      </c>
    </row>
    <row r="22">
      <c r="A22" s="25" t="n">
        <v>18</v>
      </c>
      <c r="B22" s="25" t="inlineStr">
        <is>
          <t>2026/MM/18</t>
        </is>
      </c>
      <c r="C22" s="26" t="inlineStr">
        <is>
          <t>福利厚生案内</t>
        </is>
      </c>
      <c r="D22" s="25" t="inlineStr">
        <is>
          <t>労務</t>
        </is>
      </c>
      <c r="E22" s="25" t="inlineStr">
        <is>
          <t>鈴木</t>
        </is>
      </c>
      <c r="F22" s="25" t="n">
        <v>0.5</v>
      </c>
      <c r="G22" s="27" t="inlineStr">
        <is>
          <t>完了</t>
        </is>
      </c>
      <c r="H22" s="25" t="inlineStr">
        <is>
          <t>低</t>
        </is>
      </c>
      <c r="I22" s="25" t="n">
        <v>0</v>
      </c>
      <c r="J22" s="26" t="inlineStr"/>
    </row>
    <row r="23">
      <c r="A23" s="25" t="n">
        <v>19</v>
      </c>
      <c r="B23" s="25" t="inlineStr">
        <is>
          <t>2026/MM/19</t>
        </is>
      </c>
      <c r="C23" s="26" t="inlineStr">
        <is>
          <t>採用媒体管理</t>
        </is>
      </c>
      <c r="D23" s="25" t="inlineStr">
        <is>
          <t>採用</t>
        </is>
      </c>
      <c r="E23" s="25" t="inlineStr">
        <is>
          <t>中島</t>
        </is>
      </c>
      <c r="F23" s="25" t="n">
        <v>1</v>
      </c>
      <c r="G23" s="27" t="inlineStr">
        <is>
          <t>完了</t>
        </is>
      </c>
      <c r="H23" s="25" t="inlineStr">
        <is>
          <t>中</t>
        </is>
      </c>
      <c r="I23" s="25" t="n">
        <v>0</v>
      </c>
      <c r="J23" s="26" t="inlineStr"/>
    </row>
    <row r="24">
      <c r="A24" s="25" t="n">
        <v>20</v>
      </c>
      <c r="B24" s="25" t="inlineStr">
        <is>
          <t>2026/MM/20</t>
        </is>
      </c>
      <c r="C24" s="26" t="inlineStr">
        <is>
          <t>リファラル制度運用</t>
        </is>
      </c>
      <c r="D24" s="25" t="inlineStr">
        <is>
          <t>採用</t>
        </is>
      </c>
      <c r="E24" s="25" t="inlineStr">
        <is>
          <t>中島</t>
        </is>
      </c>
      <c r="F24" s="25" t="n">
        <v>1.5</v>
      </c>
      <c r="G24" s="28" t="inlineStr">
        <is>
          <t>進行中</t>
        </is>
      </c>
      <c r="H24" s="25" t="inlineStr">
        <is>
          <t>中</t>
        </is>
      </c>
      <c r="I24" s="25" t="n">
        <v>3</v>
      </c>
      <c r="J24" s="26" t="inlineStr"/>
    </row>
    <row r="25">
      <c r="A25" s="25" t="n">
        <v>21</v>
      </c>
      <c r="B25" s="25" t="inlineStr">
        <is>
          <t>2026/MM/21</t>
        </is>
      </c>
      <c r="C25" s="26" t="inlineStr">
        <is>
          <t>離職率分析</t>
        </is>
      </c>
      <c r="D25" s="25" t="inlineStr">
        <is>
          <t>労務</t>
        </is>
      </c>
      <c r="E25" s="25" t="inlineStr">
        <is>
          <t>中島</t>
        </is>
      </c>
      <c r="F25" s="25" t="n">
        <v>2</v>
      </c>
      <c r="G25" s="27" t="inlineStr">
        <is>
          <t>完了</t>
        </is>
      </c>
      <c r="H25" s="25" t="inlineStr">
        <is>
          <t>中</t>
        </is>
      </c>
      <c r="I25" s="25" t="n">
        <v>0</v>
      </c>
      <c r="J25" s="26" t="inlineStr"/>
    </row>
    <row r="26">
      <c r="A26" s="25" t="n">
        <v>22</v>
      </c>
      <c r="B26" s="25" t="inlineStr">
        <is>
          <t>2026/MM/22</t>
        </is>
      </c>
      <c r="C26" s="26" t="inlineStr">
        <is>
          <t>組織図更新</t>
        </is>
      </c>
      <c r="D26" s="25" t="inlineStr">
        <is>
          <t>労務</t>
        </is>
      </c>
      <c r="E26" s="25" t="inlineStr">
        <is>
          <t>鈴木</t>
        </is>
      </c>
      <c r="F26" s="25" t="n">
        <v>0.5</v>
      </c>
      <c r="G26" s="27" t="inlineStr">
        <is>
          <t>完了</t>
        </is>
      </c>
      <c r="H26" s="25" t="inlineStr">
        <is>
          <t>低</t>
        </is>
      </c>
      <c r="I26" s="25" t="n">
        <v>0</v>
      </c>
      <c r="J26" s="26" t="inlineStr"/>
    </row>
    <row r="27">
      <c r="A27" s="25" t="n">
        <v>23</v>
      </c>
      <c r="B27" s="25" t="inlineStr">
        <is>
          <t>2026/MM/23</t>
        </is>
      </c>
      <c r="C27" s="26" t="inlineStr">
        <is>
          <t>役員賞与計算</t>
        </is>
      </c>
      <c r="D27" s="25" t="inlineStr">
        <is>
          <t>給与</t>
        </is>
      </c>
      <c r="E27" s="25" t="inlineStr">
        <is>
          <t>鈴木</t>
        </is>
      </c>
      <c r="F27" s="25" t="n">
        <v>1.5</v>
      </c>
      <c r="G27" s="27" t="inlineStr">
        <is>
          <t>完了</t>
        </is>
      </c>
      <c r="H27" s="25" t="inlineStr">
        <is>
          <t>高</t>
        </is>
      </c>
      <c r="I27" s="25" t="n">
        <v>0</v>
      </c>
      <c r="J27" s="26" t="inlineStr"/>
    </row>
    <row r="28">
      <c r="A28" s="25" t="n">
        <v>24</v>
      </c>
      <c r="B28" s="25" t="inlineStr">
        <is>
          <t>2026/MM/24</t>
        </is>
      </c>
      <c r="C28" s="26" t="inlineStr">
        <is>
          <t>社員番号管理</t>
        </is>
      </c>
      <c r="D28" s="25" t="inlineStr">
        <is>
          <t>労務</t>
        </is>
      </c>
      <c r="E28" s="25" t="inlineStr">
        <is>
          <t>鈴木</t>
        </is>
      </c>
      <c r="F28" s="25" t="n">
        <v>0.3</v>
      </c>
      <c r="G28" s="27" t="inlineStr">
        <is>
          <t>完了</t>
        </is>
      </c>
      <c r="H28" s="25" t="inlineStr">
        <is>
          <t>低</t>
        </is>
      </c>
      <c r="I28" s="25" t="n">
        <v>0</v>
      </c>
      <c r="J28" s="26" t="inlineStr"/>
    </row>
    <row r="29">
      <c r="A29" s="25" t="n">
        <v>25</v>
      </c>
      <c r="B29" s="25" t="inlineStr">
        <is>
          <t>2026/MM/25</t>
        </is>
      </c>
      <c r="C29" s="26" t="inlineStr">
        <is>
          <t>在籍証明書発行</t>
        </is>
      </c>
      <c r="D29" s="25" t="inlineStr">
        <is>
          <t>労務</t>
        </is>
      </c>
      <c r="E29" s="25" t="inlineStr">
        <is>
          <t>鈴木</t>
        </is>
      </c>
      <c r="F29" s="25" t="n">
        <v>0.5</v>
      </c>
      <c r="G29" s="27" t="inlineStr">
        <is>
          <t>完了</t>
        </is>
      </c>
      <c r="H29" s="25" t="inlineStr">
        <is>
          <t>中</t>
        </is>
      </c>
      <c r="I29" s="25" t="n">
        <v>0</v>
      </c>
      <c r="J29" s="26" t="inlineStr"/>
    </row>
    <row r="30">
      <c r="A30" s="25" t="n">
        <v>26</v>
      </c>
      <c r="B30" s="25" t="inlineStr">
        <is>
          <t>2026/MM/26</t>
        </is>
      </c>
      <c r="C30" s="26" t="inlineStr">
        <is>
          <t>給与体系見直し</t>
        </is>
      </c>
      <c r="D30" s="25" t="inlineStr">
        <is>
          <t>給与</t>
        </is>
      </c>
      <c r="E30" s="25" t="inlineStr">
        <is>
          <t>中島</t>
        </is>
      </c>
      <c r="F30" s="25" t="n">
        <v>4</v>
      </c>
      <c r="G30" s="28" t="inlineStr">
        <is>
          <t>進行中</t>
        </is>
      </c>
      <c r="H30" s="25" t="inlineStr">
        <is>
          <t>中</t>
        </is>
      </c>
      <c r="I30" s="30" t="n">
        <v>7</v>
      </c>
      <c r="J30" s="26" t="inlineStr">
        <is>
          <t>原案作成中</t>
        </is>
      </c>
    </row>
    <row r="31">
      <c r="A31" s="25" t="n">
        <v>27</v>
      </c>
      <c r="B31" s="25" t="inlineStr">
        <is>
          <t>2026/MM/27</t>
        </is>
      </c>
      <c r="C31" s="26" t="inlineStr">
        <is>
          <t>労働時間集計</t>
        </is>
      </c>
      <c r="D31" s="25" t="inlineStr">
        <is>
          <t>労務</t>
        </is>
      </c>
      <c r="E31" s="25" t="inlineStr">
        <is>
          <t>鈴木</t>
        </is>
      </c>
      <c r="F31" s="25" t="n">
        <v>2</v>
      </c>
      <c r="G31" s="27" t="inlineStr">
        <is>
          <t>完了</t>
        </is>
      </c>
      <c r="H31" s="25" t="inlineStr">
        <is>
          <t>高</t>
        </is>
      </c>
      <c r="I31" s="25" t="n">
        <v>0</v>
      </c>
      <c r="J31" s="26" t="inlineStr"/>
    </row>
    <row r="32">
      <c r="A32" s="25" t="n">
        <v>28</v>
      </c>
      <c r="B32" s="25" t="inlineStr">
        <is>
          <t>2026/MM/28</t>
        </is>
      </c>
      <c r="C32" s="26" t="inlineStr">
        <is>
          <t>36協定締結</t>
        </is>
      </c>
      <c r="D32" s="25" t="inlineStr">
        <is>
          <t>労務</t>
        </is>
      </c>
      <c r="E32" s="25" t="inlineStr">
        <is>
          <t>鈴木</t>
        </is>
      </c>
      <c r="F32" s="25" t="n">
        <v>1.5</v>
      </c>
      <c r="G32" s="27" t="inlineStr">
        <is>
          <t>完了</t>
        </is>
      </c>
      <c r="H32" s="25" t="inlineStr">
        <is>
          <t>高</t>
        </is>
      </c>
      <c r="I32" s="25" t="n">
        <v>0</v>
      </c>
      <c r="J32" s="26" t="inlineStr"/>
    </row>
    <row r="33">
      <c r="A33" s="25" t="n">
        <v>29</v>
      </c>
      <c r="B33" s="25" t="inlineStr">
        <is>
          <t>2026/MM/01</t>
        </is>
      </c>
      <c r="C33" s="26" t="inlineStr">
        <is>
          <t>離職票発行</t>
        </is>
      </c>
      <c r="D33" s="25" t="inlineStr">
        <is>
          <t>労務</t>
        </is>
      </c>
      <c r="E33" s="25" t="inlineStr">
        <is>
          <t>鈴木</t>
        </is>
      </c>
      <c r="F33" s="25" t="n">
        <v>0.5</v>
      </c>
      <c r="G33" s="27" t="inlineStr">
        <is>
          <t>完了</t>
        </is>
      </c>
      <c r="H33" s="25" t="inlineStr">
        <is>
          <t>中</t>
        </is>
      </c>
      <c r="I33" s="25" t="n">
        <v>0</v>
      </c>
      <c r="J33" s="26" t="inlineStr"/>
    </row>
    <row r="34">
      <c r="A34" s="25" t="n">
        <v>30</v>
      </c>
      <c r="B34" s="25" t="inlineStr">
        <is>
          <t>2026/MM/02</t>
        </is>
      </c>
      <c r="C34" s="26" t="inlineStr">
        <is>
          <t>採用ピッチ資料更新</t>
        </is>
      </c>
      <c r="D34" s="25" t="inlineStr">
        <is>
          <t>採用</t>
        </is>
      </c>
      <c r="E34" s="25" t="inlineStr">
        <is>
          <t>中島</t>
        </is>
      </c>
      <c r="F34" s="25" t="n">
        <v>2</v>
      </c>
      <c r="G34" s="29" t="inlineStr">
        <is>
          <t>滞留</t>
        </is>
      </c>
      <c r="H34" s="25" t="inlineStr">
        <is>
          <t>低</t>
        </is>
      </c>
      <c r="I34" s="30" t="n">
        <v>11</v>
      </c>
      <c r="J34" s="26" t="inlineStr">
        <is>
          <t>修正待ち</t>
        </is>
      </c>
    </row>
    <row r="37">
      <c r="A37" s="32" t="inlineStr">
        <is>
          <t>＜人事 部門 月次集計＞</t>
        </is>
      </c>
    </row>
    <row r="38">
      <c r="B38" s="33" t="inlineStr">
        <is>
          <t>総業務件数</t>
        </is>
      </c>
      <c r="C38" s="34">
        <f>COUNTA(C5:C34)</f>
        <v/>
      </c>
    </row>
    <row r="39">
      <c r="B39" s="33" t="inlineStr">
        <is>
          <t>総工数(h)</t>
        </is>
      </c>
      <c r="C39" s="34">
        <f>SUM(F5:F34)</f>
        <v/>
      </c>
    </row>
    <row r="40">
      <c r="B40" s="33" t="inlineStr">
        <is>
          <t>完了件数</t>
        </is>
      </c>
      <c r="C40" s="34">
        <f>COUNTIF(G5:G34,"完了")</f>
        <v/>
      </c>
    </row>
    <row r="41">
      <c r="B41" s="33" t="inlineStr">
        <is>
          <t>進行中件数</t>
        </is>
      </c>
      <c r="C41" s="34">
        <f>COUNTIF(G5:G34,"進行中")</f>
        <v/>
      </c>
    </row>
    <row r="42">
      <c r="B42" s="33" t="inlineStr">
        <is>
          <t>滞留件数</t>
        </is>
      </c>
      <c r="C42" s="34">
        <f>COUNTIF(G5:G34,"滞留")</f>
        <v/>
      </c>
    </row>
    <row r="43">
      <c r="B43" s="33" t="inlineStr">
        <is>
          <t>完了率</t>
        </is>
      </c>
      <c r="C43" s="34">
        <f>ROUND(COUNTIF(G5:G34,"完了")/COUNTA(C5:C34)*100,1)&amp;"%"</f>
        <v/>
      </c>
    </row>
    <row r="44">
      <c r="B44" s="33" t="inlineStr">
        <is>
          <t>滞留率</t>
        </is>
      </c>
      <c r="C44" s="34">
        <f>ROUND(COUNTIF(G5:G34,"滞留")/COUNTA(C5:C34)*100,1)&amp;"%"</f>
        <v/>
      </c>
    </row>
    <row r="45">
      <c r="B45" s="33" t="inlineStr">
        <is>
          <t>平均滞留日数</t>
        </is>
      </c>
      <c r="C45" s="34">
        <f>ROUND(AVERAGEIF(I5:I34,"&gt;0"),1)</f>
        <v/>
      </c>
    </row>
    <row r="46">
      <c r="B46" s="33" t="inlineStr">
        <is>
          <t>高優先未完了</t>
        </is>
      </c>
      <c r="C46" s="34">
        <f>COUNTIFS(H5:H34,"高",G5:G34,"&lt;&gt;完了")</f>
        <v/>
      </c>
    </row>
  </sheetData>
  <mergeCells count="3">
    <mergeCell ref="A1:J1"/>
    <mergeCell ref="A37:J37"/>
    <mergeCell ref="A2:J2"/>
  </mergeCells>
  <dataValidations count="2">
    <dataValidation sqref="G5:G34" showDropDown="0" showInputMessage="0" showErrorMessage="0" allowBlank="1" type="list">
      <formula1>"完了,進行中,未着手,滞留"</formula1>
    </dataValidation>
    <dataValidation sqref="H5:H34" showDropDown="0" showInputMessage="0" showErrorMessage="0" allowBlank="1" type="list">
      <formula1>"高,中,低"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7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0" customWidth="1" min="9" max="9"/>
    <col width="18" customWidth="1" min="10" max="10"/>
  </cols>
  <sheetData>
    <row r="1" ht="30" customHeight="1">
      <c r="A1" s="15" t="inlineStr">
        <is>
          <t>業務月報　情シス部門　{YYYY年MM月}</t>
        </is>
      </c>
    </row>
    <row r="2" ht="20" customHeight="1">
      <c r="A2" s="37" t="inlineStr">
        <is>
          <t>対象業務範囲：PC/アカウント管理・障害対応・セキュリティ・SaaS管理</t>
        </is>
      </c>
    </row>
    <row r="4" ht="24" customHeight="1">
      <c r="A4" s="16" t="inlineStr">
        <is>
          <t>No</t>
        </is>
      </c>
      <c r="B4" s="16" t="inlineStr">
        <is>
          <t>日付</t>
        </is>
      </c>
      <c r="C4" s="16" t="inlineStr">
        <is>
          <t>業務内容</t>
        </is>
      </c>
      <c r="D4" s="16" t="inlineStr">
        <is>
          <t>カテゴリ</t>
        </is>
      </c>
      <c r="E4" s="16" t="inlineStr">
        <is>
          <t>担当者</t>
        </is>
      </c>
      <c r="F4" s="16" t="inlineStr">
        <is>
          <t>工数(h)</t>
        </is>
      </c>
      <c r="G4" s="16" t="inlineStr">
        <is>
          <t>ステータス</t>
        </is>
      </c>
      <c r="H4" s="16" t="inlineStr">
        <is>
          <t>優先度</t>
        </is>
      </c>
      <c r="I4" s="16" t="inlineStr">
        <is>
          <t>滞留日数</t>
        </is>
      </c>
      <c r="J4" s="16" t="inlineStr">
        <is>
          <t>備考/次アクション</t>
        </is>
      </c>
    </row>
    <row r="5">
      <c r="A5" s="25" t="n">
        <v>1</v>
      </c>
      <c r="B5" s="25" t="inlineStr">
        <is>
          <t>2026/MM/01</t>
        </is>
      </c>
      <c r="C5" s="26" t="inlineStr">
        <is>
          <t>PC初期設定(新入社員)</t>
        </is>
      </c>
      <c r="D5" s="25" t="inlineStr">
        <is>
          <t>端末</t>
        </is>
      </c>
      <c r="E5" s="25" t="inlineStr">
        <is>
          <t>森</t>
        </is>
      </c>
      <c r="F5" s="25" t="n">
        <v>3</v>
      </c>
      <c r="G5" s="27" t="inlineStr">
        <is>
          <t>完了</t>
        </is>
      </c>
      <c r="H5" s="25" t="inlineStr">
        <is>
          <t>高</t>
        </is>
      </c>
      <c r="I5" s="25" t="n">
        <v>0</v>
      </c>
      <c r="J5" s="26" t="inlineStr"/>
    </row>
    <row r="6">
      <c r="A6" s="25" t="n">
        <v>2</v>
      </c>
      <c r="B6" s="25" t="inlineStr">
        <is>
          <t>2026/MM/02</t>
        </is>
      </c>
      <c r="C6" s="26" t="inlineStr">
        <is>
          <t>アカウント発行</t>
        </is>
      </c>
      <c r="D6" s="25" t="inlineStr">
        <is>
          <t>権限</t>
        </is>
      </c>
      <c r="E6" s="25" t="inlineStr">
        <is>
          <t>森</t>
        </is>
      </c>
      <c r="F6" s="25" t="n">
        <v>1</v>
      </c>
      <c r="G6" s="27" t="inlineStr">
        <is>
          <t>完了</t>
        </is>
      </c>
      <c r="H6" s="25" t="inlineStr">
        <is>
          <t>高</t>
        </is>
      </c>
      <c r="I6" s="25" t="n">
        <v>0</v>
      </c>
      <c r="J6" s="26" t="inlineStr"/>
    </row>
    <row r="7">
      <c r="A7" s="25" t="n">
        <v>3</v>
      </c>
      <c r="B7" s="25" t="inlineStr">
        <is>
          <t>2026/MM/03</t>
        </is>
      </c>
      <c r="C7" s="26" t="inlineStr">
        <is>
          <t>プリンタ障害対応</t>
        </is>
      </c>
      <c r="D7" s="25" t="inlineStr">
        <is>
          <t>障害</t>
        </is>
      </c>
      <c r="E7" s="25" t="inlineStr">
        <is>
          <t>小林</t>
        </is>
      </c>
      <c r="F7" s="25" t="n">
        <v>1.5</v>
      </c>
      <c r="G7" s="27" t="inlineStr">
        <is>
          <t>完了</t>
        </is>
      </c>
      <c r="H7" s="25" t="inlineStr">
        <is>
          <t>中</t>
        </is>
      </c>
      <c r="I7" s="25" t="n">
        <v>0</v>
      </c>
      <c r="J7" s="26" t="inlineStr"/>
    </row>
    <row r="8">
      <c r="A8" s="25" t="n">
        <v>4</v>
      </c>
      <c r="B8" s="25" t="inlineStr">
        <is>
          <t>2026/MM/04</t>
        </is>
      </c>
      <c r="C8" s="26" t="inlineStr">
        <is>
          <t>Wi-Fi接続不良対応</t>
        </is>
      </c>
      <c r="D8" s="25" t="inlineStr">
        <is>
          <t>障害</t>
        </is>
      </c>
      <c r="E8" s="25" t="inlineStr">
        <is>
          <t>小林</t>
        </is>
      </c>
      <c r="F8" s="25" t="n">
        <v>1</v>
      </c>
      <c r="G8" s="27" t="inlineStr">
        <is>
          <t>完了</t>
        </is>
      </c>
      <c r="H8" s="25" t="inlineStr">
        <is>
          <t>中</t>
        </is>
      </c>
      <c r="I8" s="25" t="n">
        <v>0</v>
      </c>
      <c r="J8" s="26" t="inlineStr"/>
    </row>
    <row r="9">
      <c r="A9" s="25" t="n">
        <v>5</v>
      </c>
      <c r="B9" s="25" t="inlineStr">
        <is>
          <t>2026/MM/05</t>
        </is>
      </c>
      <c r="C9" s="26" t="inlineStr">
        <is>
          <t>VPN設定</t>
        </is>
      </c>
      <c r="D9" s="25" t="inlineStr">
        <is>
          <t>権限</t>
        </is>
      </c>
      <c r="E9" s="25" t="inlineStr">
        <is>
          <t>森</t>
        </is>
      </c>
      <c r="F9" s="25" t="n">
        <v>2</v>
      </c>
      <c r="G9" s="27" t="inlineStr">
        <is>
          <t>完了</t>
        </is>
      </c>
      <c r="H9" s="25" t="inlineStr">
        <is>
          <t>中</t>
        </is>
      </c>
      <c r="I9" s="25" t="n">
        <v>0</v>
      </c>
      <c r="J9" s="26" t="inlineStr"/>
    </row>
    <row r="10">
      <c r="A10" s="25" t="n">
        <v>6</v>
      </c>
      <c r="B10" s="25" t="inlineStr">
        <is>
          <t>2026/MM/06</t>
        </is>
      </c>
      <c r="C10" s="26" t="inlineStr">
        <is>
          <t>SaaS棚卸</t>
        </is>
      </c>
      <c r="D10" s="25" t="inlineStr">
        <is>
          <t>SaaS</t>
        </is>
      </c>
      <c r="E10" s="25" t="inlineStr">
        <is>
          <t>森</t>
        </is>
      </c>
      <c r="F10" s="25" t="n">
        <v>3</v>
      </c>
      <c r="G10" s="28" t="inlineStr">
        <is>
          <t>進行中</t>
        </is>
      </c>
      <c r="H10" s="25" t="inlineStr">
        <is>
          <t>中</t>
        </is>
      </c>
      <c r="I10" s="25" t="n">
        <v>4</v>
      </c>
      <c r="J10" s="26" t="inlineStr">
        <is>
          <t>見直し中</t>
        </is>
      </c>
    </row>
    <row r="11">
      <c r="A11" s="25" t="n">
        <v>7</v>
      </c>
      <c r="B11" s="25" t="inlineStr">
        <is>
          <t>2026/MM/07</t>
        </is>
      </c>
      <c r="C11" s="26" t="inlineStr">
        <is>
          <t>セキュリティパッチ適用</t>
        </is>
      </c>
      <c r="D11" s="25" t="inlineStr">
        <is>
          <t>セキュリティ</t>
        </is>
      </c>
      <c r="E11" s="25" t="inlineStr">
        <is>
          <t>小林</t>
        </is>
      </c>
      <c r="F11" s="25" t="n">
        <v>2</v>
      </c>
      <c r="G11" s="27" t="inlineStr">
        <is>
          <t>完了</t>
        </is>
      </c>
      <c r="H11" s="25" t="inlineStr">
        <is>
          <t>高</t>
        </is>
      </c>
      <c r="I11" s="25" t="n">
        <v>0</v>
      </c>
      <c r="J11" s="26" t="inlineStr">
        <is>
          <t>月例</t>
        </is>
      </c>
    </row>
    <row r="12">
      <c r="A12" s="25" t="n">
        <v>8</v>
      </c>
      <c r="B12" s="25" t="inlineStr">
        <is>
          <t>2026/MM/08</t>
        </is>
      </c>
      <c r="C12" s="26" t="inlineStr">
        <is>
          <t>バックアップ確認</t>
        </is>
      </c>
      <c r="D12" s="25" t="inlineStr">
        <is>
          <t>セキュリティ</t>
        </is>
      </c>
      <c r="E12" s="25" t="inlineStr">
        <is>
          <t>小林</t>
        </is>
      </c>
      <c r="F12" s="25" t="n">
        <v>0.5</v>
      </c>
      <c r="G12" s="27" t="inlineStr">
        <is>
          <t>完了</t>
        </is>
      </c>
      <c r="H12" s="25" t="inlineStr">
        <is>
          <t>高</t>
        </is>
      </c>
      <c r="I12" s="25" t="n">
        <v>0</v>
      </c>
      <c r="J12" s="26" t="inlineStr"/>
    </row>
    <row r="13">
      <c r="A13" s="25" t="n">
        <v>9</v>
      </c>
      <c r="B13" s="25" t="inlineStr">
        <is>
          <t>2026/MM/09</t>
        </is>
      </c>
      <c r="C13" s="26" t="inlineStr">
        <is>
          <t>ファイルサーバ整理</t>
        </is>
      </c>
      <c r="D13" s="25" t="inlineStr">
        <is>
          <t>端末</t>
        </is>
      </c>
      <c r="E13" s="25" t="inlineStr">
        <is>
          <t>森</t>
        </is>
      </c>
      <c r="F13" s="25" t="n">
        <v>2</v>
      </c>
      <c r="G13" s="29" t="inlineStr">
        <is>
          <t>滞留</t>
        </is>
      </c>
      <c r="H13" s="25" t="inlineStr">
        <is>
          <t>低</t>
        </is>
      </c>
      <c r="I13" s="30" t="n">
        <v>9</v>
      </c>
      <c r="J13" s="26" t="inlineStr">
        <is>
          <t>容量逼迫</t>
        </is>
      </c>
    </row>
    <row r="14">
      <c r="A14" s="25" t="n">
        <v>10</v>
      </c>
      <c r="B14" s="25" t="inlineStr">
        <is>
          <t>2026/MM/10</t>
        </is>
      </c>
      <c r="C14" s="26" t="inlineStr">
        <is>
          <t>社員PC棚卸</t>
        </is>
      </c>
      <c r="D14" s="25" t="inlineStr">
        <is>
          <t>端末</t>
        </is>
      </c>
      <c r="E14" s="25" t="inlineStr">
        <is>
          <t>小林</t>
        </is>
      </c>
      <c r="F14" s="25" t="n">
        <v>4</v>
      </c>
      <c r="G14" s="28" t="inlineStr">
        <is>
          <t>進行中</t>
        </is>
      </c>
      <c r="H14" s="25" t="inlineStr">
        <is>
          <t>中</t>
        </is>
      </c>
      <c r="I14" s="25" t="n">
        <v>2</v>
      </c>
      <c r="J14" s="26" t="inlineStr">
        <is>
          <t>本社残</t>
        </is>
      </c>
    </row>
    <row r="15">
      <c r="A15" s="25" t="n">
        <v>11</v>
      </c>
      <c r="B15" s="25" t="inlineStr">
        <is>
          <t>2026/MM/11</t>
        </is>
      </c>
      <c r="C15" s="26" t="inlineStr">
        <is>
          <t>Microsoft365管理</t>
        </is>
      </c>
      <c r="D15" s="25" t="inlineStr">
        <is>
          <t>SaaS</t>
        </is>
      </c>
      <c r="E15" s="25" t="inlineStr">
        <is>
          <t>森</t>
        </is>
      </c>
      <c r="F15" s="25" t="n">
        <v>1.5</v>
      </c>
      <c r="G15" s="27" t="inlineStr">
        <is>
          <t>完了</t>
        </is>
      </c>
      <c r="H15" s="25" t="inlineStr">
        <is>
          <t>中</t>
        </is>
      </c>
      <c r="I15" s="25" t="n">
        <v>0</v>
      </c>
      <c r="J15" s="26" t="inlineStr"/>
    </row>
    <row r="16">
      <c r="A16" s="25" t="n">
        <v>12</v>
      </c>
      <c r="B16" s="25" t="inlineStr">
        <is>
          <t>2026/MM/12</t>
        </is>
      </c>
      <c r="C16" s="26" t="inlineStr">
        <is>
          <t>Slackアカウント整理</t>
        </is>
      </c>
      <c r="D16" s="25" t="inlineStr">
        <is>
          <t>SaaS</t>
        </is>
      </c>
      <c r="E16" s="25" t="inlineStr">
        <is>
          <t>森</t>
        </is>
      </c>
      <c r="F16" s="25" t="n">
        <v>1</v>
      </c>
      <c r="G16" s="27" t="inlineStr">
        <is>
          <t>完了</t>
        </is>
      </c>
      <c r="H16" s="25" t="inlineStr">
        <is>
          <t>中</t>
        </is>
      </c>
      <c r="I16" s="25" t="n">
        <v>0</v>
      </c>
      <c r="J16" s="26" t="inlineStr"/>
    </row>
    <row r="17">
      <c r="A17" s="25" t="n">
        <v>13</v>
      </c>
      <c r="B17" s="25" t="inlineStr">
        <is>
          <t>2026/MM/13</t>
        </is>
      </c>
      <c r="C17" s="26" t="inlineStr">
        <is>
          <t>退職者アカウント停止</t>
        </is>
      </c>
      <c r="D17" s="25" t="inlineStr">
        <is>
          <t>権限</t>
        </is>
      </c>
      <c r="E17" s="25" t="inlineStr">
        <is>
          <t>森</t>
        </is>
      </c>
      <c r="F17" s="25" t="n">
        <v>0.5</v>
      </c>
      <c r="G17" s="27" t="inlineStr">
        <is>
          <t>完了</t>
        </is>
      </c>
      <c r="H17" s="25" t="inlineStr">
        <is>
          <t>高</t>
        </is>
      </c>
      <c r="I17" s="25" t="n">
        <v>0</v>
      </c>
      <c r="J17" s="26" t="inlineStr"/>
    </row>
    <row r="18">
      <c r="A18" s="25" t="n">
        <v>14</v>
      </c>
      <c r="B18" s="25" t="inlineStr">
        <is>
          <t>2026/MM/14</t>
        </is>
      </c>
      <c r="C18" s="26" t="inlineStr">
        <is>
          <t>情報セキュリティ研修</t>
        </is>
      </c>
      <c r="D18" s="25" t="inlineStr">
        <is>
          <t>セキュリティ</t>
        </is>
      </c>
      <c r="E18" s="25" t="inlineStr">
        <is>
          <t>小林</t>
        </is>
      </c>
      <c r="F18" s="25" t="n">
        <v>2</v>
      </c>
      <c r="G18" s="28" t="inlineStr">
        <is>
          <t>進行中</t>
        </is>
      </c>
      <c r="H18" s="25" t="inlineStr">
        <is>
          <t>中</t>
        </is>
      </c>
      <c r="I18" s="25" t="n">
        <v>6</v>
      </c>
      <c r="J18" s="26" t="inlineStr">
        <is>
          <t>資料作成中</t>
        </is>
      </c>
    </row>
    <row r="19">
      <c r="A19" s="25" t="n">
        <v>15</v>
      </c>
      <c r="B19" s="25" t="inlineStr">
        <is>
          <t>2026/MM/15</t>
        </is>
      </c>
      <c r="C19" s="26" t="inlineStr">
        <is>
          <t>IT予算編成</t>
        </is>
      </c>
      <c r="D19" s="25" t="inlineStr">
        <is>
          <t>予算</t>
        </is>
      </c>
      <c r="E19" s="25" t="inlineStr">
        <is>
          <t>森</t>
        </is>
      </c>
      <c r="F19" s="25" t="n">
        <v>3</v>
      </c>
      <c r="G19" s="28" t="inlineStr">
        <is>
          <t>進行中</t>
        </is>
      </c>
      <c r="H19" s="25" t="inlineStr">
        <is>
          <t>中</t>
        </is>
      </c>
      <c r="I19" s="25" t="n">
        <v>0</v>
      </c>
      <c r="J19" s="26" t="inlineStr">
        <is>
          <t>来期分</t>
        </is>
      </c>
    </row>
    <row r="20">
      <c r="A20" s="25" t="n">
        <v>16</v>
      </c>
      <c r="B20" s="25" t="inlineStr">
        <is>
          <t>2026/MM/16</t>
        </is>
      </c>
      <c r="C20" s="26" t="inlineStr">
        <is>
          <t>ベンダー打合せ</t>
        </is>
      </c>
      <c r="D20" s="25" t="inlineStr">
        <is>
          <t>SaaS</t>
        </is>
      </c>
      <c r="E20" s="25" t="inlineStr">
        <is>
          <t>森</t>
        </is>
      </c>
      <c r="F20" s="25" t="n">
        <v>1.5</v>
      </c>
      <c r="G20" s="27" t="inlineStr">
        <is>
          <t>完了</t>
        </is>
      </c>
      <c r="H20" s="25" t="inlineStr">
        <is>
          <t>低</t>
        </is>
      </c>
      <c r="I20" s="25" t="n">
        <v>0</v>
      </c>
      <c r="J20" s="26" t="inlineStr"/>
    </row>
    <row r="21">
      <c r="A21" s="25" t="n">
        <v>17</v>
      </c>
      <c r="B21" s="25" t="inlineStr">
        <is>
          <t>2026/MM/17</t>
        </is>
      </c>
      <c r="C21" s="26" t="inlineStr">
        <is>
          <t>ライセンス更新</t>
        </is>
      </c>
      <c r="D21" s="25" t="inlineStr">
        <is>
          <t>SaaS</t>
        </is>
      </c>
      <c r="E21" s="25" t="inlineStr">
        <is>
          <t>森</t>
        </is>
      </c>
      <c r="F21" s="25" t="n">
        <v>1</v>
      </c>
      <c r="G21" s="27" t="inlineStr">
        <is>
          <t>完了</t>
        </is>
      </c>
      <c r="H21" s="25" t="inlineStr">
        <is>
          <t>高</t>
        </is>
      </c>
      <c r="I21" s="25" t="n">
        <v>0</v>
      </c>
      <c r="J21" s="26" t="inlineStr"/>
    </row>
    <row r="22">
      <c r="A22" s="25" t="n">
        <v>18</v>
      </c>
      <c r="B22" s="25" t="inlineStr">
        <is>
          <t>2026/MM/18</t>
        </is>
      </c>
      <c r="C22" s="26" t="inlineStr">
        <is>
          <t>携帯回線管理</t>
        </is>
      </c>
      <c r="D22" s="25" t="inlineStr">
        <is>
          <t>端末</t>
        </is>
      </c>
      <c r="E22" s="25" t="inlineStr">
        <is>
          <t>小林</t>
        </is>
      </c>
      <c r="F22" s="25" t="n">
        <v>1</v>
      </c>
      <c r="G22" s="27" t="inlineStr">
        <is>
          <t>完了</t>
        </is>
      </c>
      <c r="H22" s="25" t="inlineStr">
        <is>
          <t>中</t>
        </is>
      </c>
      <c r="I22" s="25" t="n">
        <v>0</v>
      </c>
      <c r="J22" s="26" t="inlineStr"/>
    </row>
    <row r="23">
      <c r="A23" s="25" t="n">
        <v>19</v>
      </c>
      <c r="B23" s="25" t="inlineStr">
        <is>
          <t>2026/MM/19</t>
        </is>
      </c>
      <c r="C23" s="26" t="inlineStr">
        <is>
          <t>PCキッティング</t>
        </is>
      </c>
      <c r="D23" s="25" t="inlineStr">
        <is>
          <t>端末</t>
        </is>
      </c>
      <c r="E23" s="25" t="inlineStr">
        <is>
          <t>森</t>
        </is>
      </c>
      <c r="F23" s="25" t="n">
        <v>4</v>
      </c>
      <c r="G23" s="27" t="inlineStr">
        <is>
          <t>完了</t>
        </is>
      </c>
      <c r="H23" s="25" t="inlineStr">
        <is>
          <t>中</t>
        </is>
      </c>
      <c r="I23" s="25" t="n">
        <v>0</v>
      </c>
      <c r="J23" s="26" t="inlineStr">
        <is>
          <t>5台</t>
        </is>
      </c>
    </row>
    <row r="24">
      <c r="A24" s="25" t="n">
        <v>20</v>
      </c>
      <c r="B24" s="25" t="inlineStr">
        <is>
          <t>2026/MM/20</t>
        </is>
      </c>
      <c r="C24" s="26" t="inlineStr">
        <is>
          <t>情報漏洩対策</t>
        </is>
      </c>
      <c r="D24" s="25" t="inlineStr">
        <is>
          <t>セキュリティ</t>
        </is>
      </c>
      <c r="E24" s="25" t="inlineStr">
        <is>
          <t>小林</t>
        </is>
      </c>
      <c r="F24" s="25" t="n">
        <v>2.5</v>
      </c>
      <c r="G24" s="28" t="inlineStr">
        <is>
          <t>進行中</t>
        </is>
      </c>
      <c r="H24" s="25" t="inlineStr">
        <is>
          <t>高</t>
        </is>
      </c>
      <c r="I24" s="25" t="n">
        <v>3</v>
      </c>
      <c r="J24" s="26" t="inlineStr">
        <is>
          <t>DLP導入検討</t>
        </is>
      </c>
    </row>
    <row r="25">
      <c r="A25" s="25" t="n">
        <v>21</v>
      </c>
      <c r="B25" s="25" t="inlineStr">
        <is>
          <t>2026/MM/21</t>
        </is>
      </c>
      <c r="C25" s="26" t="inlineStr">
        <is>
          <t>社内ヘルプデスク</t>
        </is>
      </c>
      <c r="D25" s="25" t="inlineStr">
        <is>
          <t>障害</t>
        </is>
      </c>
      <c r="E25" s="25" t="inlineStr">
        <is>
          <t>小林</t>
        </is>
      </c>
      <c r="F25" s="25" t="n">
        <v>8</v>
      </c>
      <c r="G25" s="27" t="inlineStr">
        <is>
          <t>完了</t>
        </is>
      </c>
      <c r="H25" s="25" t="inlineStr">
        <is>
          <t>低</t>
        </is>
      </c>
      <c r="I25" s="25" t="n">
        <v>0</v>
      </c>
      <c r="J25" s="26" t="inlineStr">
        <is>
          <t>常時</t>
        </is>
      </c>
    </row>
    <row r="26">
      <c r="A26" s="25" t="n">
        <v>22</v>
      </c>
      <c r="B26" s="25" t="inlineStr">
        <is>
          <t>2026/MM/22</t>
        </is>
      </c>
      <c r="C26" s="26" t="inlineStr">
        <is>
          <t>資産管理台帳更新</t>
        </is>
      </c>
      <c r="D26" s="25" t="inlineStr">
        <is>
          <t>端末</t>
        </is>
      </c>
      <c r="E26" s="25" t="inlineStr">
        <is>
          <t>森</t>
        </is>
      </c>
      <c r="F26" s="25" t="n">
        <v>1.5</v>
      </c>
      <c r="G26" s="27" t="inlineStr">
        <is>
          <t>完了</t>
        </is>
      </c>
      <c r="H26" s="25" t="inlineStr">
        <is>
          <t>低</t>
        </is>
      </c>
      <c r="I26" s="25" t="n">
        <v>0</v>
      </c>
      <c r="J26" s="26" t="inlineStr"/>
    </row>
    <row r="27">
      <c r="A27" s="25" t="n">
        <v>23</v>
      </c>
      <c r="B27" s="25" t="inlineStr">
        <is>
          <t>2026/MM/23</t>
        </is>
      </c>
      <c r="C27" s="26" t="inlineStr">
        <is>
          <t>ネットワーク監視</t>
        </is>
      </c>
      <c r="D27" s="25" t="inlineStr">
        <is>
          <t>セキュリティ</t>
        </is>
      </c>
      <c r="E27" s="25" t="inlineStr">
        <is>
          <t>小林</t>
        </is>
      </c>
      <c r="F27" s="25" t="n">
        <v>1</v>
      </c>
      <c r="G27" s="27" t="inlineStr">
        <is>
          <t>完了</t>
        </is>
      </c>
      <c r="H27" s="25" t="inlineStr">
        <is>
          <t>高</t>
        </is>
      </c>
      <c r="I27" s="25" t="n">
        <v>0</v>
      </c>
      <c r="J27" s="26" t="inlineStr"/>
    </row>
    <row r="28">
      <c r="A28" s="25" t="n">
        <v>24</v>
      </c>
      <c r="B28" s="25" t="inlineStr">
        <is>
          <t>2026/MM/24</t>
        </is>
      </c>
      <c r="C28" s="26" t="inlineStr">
        <is>
          <t>zoom管理</t>
        </is>
      </c>
      <c r="D28" s="25" t="inlineStr">
        <is>
          <t>SaaS</t>
        </is>
      </c>
      <c r="E28" s="25" t="inlineStr">
        <is>
          <t>森</t>
        </is>
      </c>
      <c r="F28" s="25" t="n">
        <v>0.5</v>
      </c>
      <c r="G28" s="27" t="inlineStr">
        <is>
          <t>完了</t>
        </is>
      </c>
      <c r="H28" s="25" t="inlineStr">
        <is>
          <t>低</t>
        </is>
      </c>
      <c r="I28" s="25" t="n">
        <v>0</v>
      </c>
      <c r="J28" s="26" t="inlineStr"/>
    </row>
    <row r="29">
      <c r="A29" s="25" t="n">
        <v>25</v>
      </c>
      <c r="B29" s="25" t="inlineStr">
        <is>
          <t>2026/MM/25</t>
        </is>
      </c>
      <c r="C29" s="26" t="inlineStr">
        <is>
          <t>SaaS導入検討(新規)</t>
        </is>
      </c>
      <c r="D29" s="25" t="inlineStr">
        <is>
          <t>SaaS</t>
        </is>
      </c>
      <c r="E29" s="25" t="inlineStr">
        <is>
          <t>森</t>
        </is>
      </c>
      <c r="F29" s="25" t="n">
        <v>2.5</v>
      </c>
      <c r="G29" s="28" t="inlineStr">
        <is>
          <t>進行中</t>
        </is>
      </c>
      <c r="H29" s="25" t="inlineStr">
        <is>
          <t>中</t>
        </is>
      </c>
      <c r="I29" s="25" t="n">
        <v>5</v>
      </c>
      <c r="J29" s="26" t="inlineStr">
        <is>
          <t>比較資料中</t>
        </is>
      </c>
    </row>
    <row r="30">
      <c r="A30" s="25" t="n">
        <v>26</v>
      </c>
      <c r="B30" s="25" t="inlineStr">
        <is>
          <t>2026/MM/26</t>
        </is>
      </c>
      <c r="C30" s="26" t="inlineStr">
        <is>
          <t>VPNサーバ更新</t>
        </is>
      </c>
      <c r="D30" s="25" t="inlineStr">
        <is>
          <t>セキュリティ</t>
        </is>
      </c>
      <c r="E30" s="25" t="inlineStr">
        <is>
          <t>小林</t>
        </is>
      </c>
      <c r="F30" s="25" t="n">
        <v>3</v>
      </c>
      <c r="G30" s="29" t="inlineStr">
        <is>
          <t>滞留</t>
        </is>
      </c>
      <c r="H30" s="25" t="inlineStr">
        <is>
          <t>中</t>
        </is>
      </c>
      <c r="I30" s="30" t="n">
        <v>12</v>
      </c>
      <c r="J30" s="26" t="inlineStr">
        <is>
          <t>メンテ枠調整</t>
        </is>
      </c>
    </row>
    <row r="31">
      <c r="A31" s="25" t="n">
        <v>27</v>
      </c>
      <c r="B31" s="25" t="inlineStr">
        <is>
          <t>2026/MM/27</t>
        </is>
      </c>
      <c r="C31" s="26" t="inlineStr">
        <is>
          <t>社内Wi-Fi増強</t>
        </is>
      </c>
      <c r="D31" s="25" t="inlineStr">
        <is>
          <t>障害</t>
        </is>
      </c>
      <c r="E31" s="25" t="inlineStr">
        <is>
          <t>小林</t>
        </is>
      </c>
      <c r="F31" s="25" t="n">
        <v>2</v>
      </c>
      <c r="G31" s="28" t="inlineStr">
        <is>
          <t>進行中</t>
        </is>
      </c>
      <c r="H31" s="25" t="inlineStr">
        <is>
          <t>中</t>
        </is>
      </c>
      <c r="I31" s="25" t="n">
        <v>4</v>
      </c>
      <c r="J31" s="26" t="inlineStr"/>
    </row>
    <row r="32">
      <c r="A32" s="25" t="n">
        <v>28</v>
      </c>
      <c r="B32" s="25" t="inlineStr">
        <is>
          <t>2026/MM/28</t>
        </is>
      </c>
      <c r="C32" s="26" t="inlineStr">
        <is>
          <t>情報資産台帳</t>
        </is>
      </c>
      <c r="D32" s="25" t="inlineStr">
        <is>
          <t>セキュリティ</t>
        </is>
      </c>
      <c r="E32" s="25" t="inlineStr">
        <is>
          <t>森</t>
        </is>
      </c>
      <c r="F32" s="25" t="n">
        <v>2</v>
      </c>
      <c r="G32" s="27" t="inlineStr">
        <is>
          <t>完了</t>
        </is>
      </c>
      <c r="H32" s="25" t="inlineStr">
        <is>
          <t>中</t>
        </is>
      </c>
      <c r="I32" s="25" t="n">
        <v>0</v>
      </c>
      <c r="J32" s="26" t="inlineStr"/>
    </row>
    <row r="33">
      <c r="A33" s="25" t="n">
        <v>29</v>
      </c>
      <c r="B33" s="25" t="inlineStr">
        <is>
          <t>2026/MM/01</t>
        </is>
      </c>
      <c r="C33" s="26" t="inlineStr">
        <is>
          <t>ISMS監査対応</t>
        </is>
      </c>
      <c r="D33" s="25" t="inlineStr">
        <is>
          <t>セキュリティ</t>
        </is>
      </c>
      <c r="E33" s="25" t="inlineStr">
        <is>
          <t>森</t>
        </is>
      </c>
      <c r="F33" s="25" t="n">
        <v>3</v>
      </c>
      <c r="G33" s="28" t="inlineStr">
        <is>
          <t>進行中</t>
        </is>
      </c>
      <c r="H33" s="25" t="inlineStr">
        <is>
          <t>高</t>
        </is>
      </c>
      <c r="I33" s="25" t="n">
        <v>2</v>
      </c>
      <c r="J33" s="26" t="inlineStr">
        <is>
          <t>11月予定</t>
        </is>
      </c>
    </row>
    <row r="34">
      <c r="A34" s="25" t="n">
        <v>30</v>
      </c>
      <c r="B34" s="25" t="inlineStr">
        <is>
          <t>2026/MM/02</t>
        </is>
      </c>
      <c r="C34" s="26" t="inlineStr">
        <is>
          <t>IT統制レビュー</t>
        </is>
      </c>
      <c r="D34" s="25" t="inlineStr">
        <is>
          <t>セキュリティ</t>
        </is>
      </c>
      <c r="E34" s="25" t="inlineStr">
        <is>
          <t>森</t>
        </is>
      </c>
      <c r="F34" s="25" t="n">
        <v>2</v>
      </c>
      <c r="G34" s="29" t="inlineStr">
        <is>
          <t>滞留</t>
        </is>
      </c>
      <c r="H34" s="25" t="inlineStr">
        <is>
          <t>中</t>
        </is>
      </c>
      <c r="I34" s="30" t="n">
        <v>16</v>
      </c>
      <c r="J34" s="26" t="inlineStr">
        <is>
          <t>監査法人待ち</t>
        </is>
      </c>
    </row>
    <row r="37">
      <c r="A37" s="32" t="inlineStr">
        <is>
          <t>＜情シス 部門 月次集計＞</t>
        </is>
      </c>
    </row>
    <row r="38">
      <c r="B38" s="33" t="inlineStr">
        <is>
          <t>総業務件数</t>
        </is>
      </c>
      <c r="C38" s="34">
        <f>COUNTA(C5:C34)</f>
        <v/>
      </c>
    </row>
    <row r="39">
      <c r="B39" s="33" t="inlineStr">
        <is>
          <t>総工数(h)</t>
        </is>
      </c>
      <c r="C39" s="34">
        <f>SUM(F5:F34)</f>
        <v/>
      </c>
    </row>
    <row r="40">
      <c r="B40" s="33" t="inlineStr">
        <is>
          <t>完了件数</t>
        </is>
      </c>
      <c r="C40" s="34">
        <f>COUNTIF(G5:G34,"完了")</f>
        <v/>
      </c>
    </row>
    <row r="41">
      <c r="B41" s="33" t="inlineStr">
        <is>
          <t>進行中件数</t>
        </is>
      </c>
      <c r="C41" s="34">
        <f>COUNTIF(G5:G34,"進行中")</f>
        <v/>
      </c>
    </row>
    <row r="42">
      <c r="B42" s="33" t="inlineStr">
        <is>
          <t>滞留件数</t>
        </is>
      </c>
      <c r="C42" s="34">
        <f>COUNTIF(G5:G34,"滞留")</f>
        <v/>
      </c>
    </row>
    <row r="43">
      <c r="B43" s="33" t="inlineStr">
        <is>
          <t>完了率</t>
        </is>
      </c>
      <c r="C43" s="34">
        <f>ROUND(COUNTIF(G5:G34,"完了")/COUNTA(C5:C34)*100,1)&amp;"%"</f>
        <v/>
      </c>
    </row>
    <row r="44">
      <c r="B44" s="33" t="inlineStr">
        <is>
          <t>滞留率</t>
        </is>
      </c>
      <c r="C44" s="34">
        <f>ROUND(COUNTIF(G5:G34,"滞留")/COUNTA(C5:C34)*100,1)&amp;"%"</f>
        <v/>
      </c>
    </row>
    <row r="45">
      <c r="B45" s="33" t="inlineStr">
        <is>
          <t>平均滞留日数</t>
        </is>
      </c>
      <c r="C45" s="34">
        <f>ROUND(AVERAGEIF(I5:I34,"&gt;0"),1)</f>
        <v/>
      </c>
    </row>
    <row r="46">
      <c r="B46" s="33" t="inlineStr">
        <is>
          <t>高優先未完了</t>
        </is>
      </c>
      <c r="C46" s="34">
        <f>COUNTIFS(H5:H34,"高",G5:G34,"&lt;&gt;完了")</f>
        <v/>
      </c>
    </row>
  </sheetData>
  <mergeCells count="3">
    <mergeCell ref="A1:J1"/>
    <mergeCell ref="A37:J37"/>
    <mergeCell ref="A2:J2"/>
  </mergeCells>
  <dataValidations count="2">
    <dataValidation sqref="G5:G34" showDropDown="0" showInputMessage="0" showErrorMessage="0" allowBlank="1" type="list">
      <formula1>"完了,進行中,未着手,滞留"</formula1>
    </dataValidation>
    <dataValidation sqref="H5:H34" showDropDown="0" showInputMessage="0" showErrorMessage="0" allowBlank="1" type="list">
      <formula1>"高,中,低"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8.xml><?xml version="1.0" encoding="utf-8"?>
<worksheet xmlns="http://schemas.openxmlformats.org/spreadsheetml/2006/main">
  <sheetPr>
    <outlinePr summaryBelow="1" summaryRight="1"/>
    <pageSetUpPr fitToPage="1"/>
  </sheetPr>
  <dimension ref="A1:J46"/>
  <sheetViews>
    <sheetView workbookViewId="0">
      <selection activeCell="A1" sqref="A1"/>
    </sheetView>
  </sheetViews>
  <sheetFormatPr baseColWidth="8" defaultRowHeight="15"/>
  <cols>
    <col width="4" customWidth="1" min="1" max="1"/>
    <col width="16" customWidth="1" min="2" max="2"/>
    <col width="22" customWidth="1" min="3" max="3"/>
    <col width="12" customWidth="1" min="4" max="4"/>
    <col width="12" customWidth="1" min="5" max="5"/>
    <col width="10" customWidth="1" min="6" max="6"/>
    <col width="12" customWidth="1" min="7" max="7"/>
    <col width="10" customWidth="1" min="8" max="8"/>
    <col width="10" customWidth="1" min="9" max="9"/>
    <col width="18" customWidth="1" min="10" max="10"/>
  </cols>
  <sheetData>
    <row r="1" ht="30" customHeight="1">
      <c r="A1" s="15" t="inlineStr">
        <is>
          <t>業務月報　法務部門　{YYYY年MM月}</t>
        </is>
      </c>
    </row>
    <row r="2" ht="20" customHeight="1">
      <c r="A2" s="38" t="inlineStr">
        <is>
          <t>対象業務範囲：契約レビュー・知財管理・コンプライアンス・社内規程</t>
        </is>
      </c>
    </row>
    <row r="4" ht="24" customHeight="1">
      <c r="A4" s="16" t="inlineStr">
        <is>
          <t>No</t>
        </is>
      </c>
      <c r="B4" s="16" t="inlineStr">
        <is>
          <t>日付</t>
        </is>
      </c>
      <c r="C4" s="16" t="inlineStr">
        <is>
          <t>業務内容</t>
        </is>
      </c>
      <c r="D4" s="16" t="inlineStr">
        <is>
          <t>カテゴリ</t>
        </is>
      </c>
      <c r="E4" s="16" t="inlineStr">
        <is>
          <t>担当者</t>
        </is>
      </c>
      <c r="F4" s="16" t="inlineStr">
        <is>
          <t>工数(h)</t>
        </is>
      </c>
      <c r="G4" s="16" t="inlineStr">
        <is>
          <t>ステータス</t>
        </is>
      </c>
      <c r="H4" s="16" t="inlineStr">
        <is>
          <t>優先度</t>
        </is>
      </c>
      <c r="I4" s="16" t="inlineStr">
        <is>
          <t>滞留日数</t>
        </is>
      </c>
      <c r="J4" s="16" t="inlineStr">
        <is>
          <t>備考/次アクション</t>
        </is>
      </c>
    </row>
    <row r="5">
      <c r="A5" s="25" t="n">
        <v>1</v>
      </c>
      <c r="B5" s="25" t="inlineStr">
        <is>
          <t>2026/MM/01</t>
        </is>
      </c>
      <c r="C5" s="26" t="inlineStr">
        <is>
          <t>NDAレビュー</t>
        </is>
      </c>
      <c r="D5" s="25" t="inlineStr">
        <is>
          <t>契約</t>
        </is>
      </c>
      <c r="E5" s="25" t="inlineStr">
        <is>
          <t>伊藤</t>
        </is>
      </c>
      <c r="F5" s="25" t="n">
        <v>1</v>
      </c>
      <c r="G5" s="27" t="inlineStr">
        <is>
          <t>完了</t>
        </is>
      </c>
      <c r="H5" s="25" t="inlineStr">
        <is>
          <t>高</t>
        </is>
      </c>
      <c r="I5" s="25" t="n">
        <v>0</v>
      </c>
      <c r="J5" s="26" t="inlineStr"/>
    </row>
    <row r="6">
      <c r="A6" s="25" t="n">
        <v>2</v>
      </c>
      <c r="B6" s="25" t="inlineStr">
        <is>
          <t>2026/MM/02</t>
        </is>
      </c>
      <c r="C6" s="26" t="inlineStr">
        <is>
          <t>業務委託契約レビュー</t>
        </is>
      </c>
      <c r="D6" s="25" t="inlineStr">
        <is>
          <t>契約</t>
        </is>
      </c>
      <c r="E6" s="25" t="inlineStr">
        <is>
          <t>伊藤</t>
        </is>
      </c>
      <c r="F6" s="25" t="n">
        <v>2</v>
      </c>
      <c r="G6" s="27" t="inlineStr">
        <is>
          <t>完了</t>
        </is>
      </c>
      <c r="H6" s="25" t="inlineStr">
        <is>
          <t>高</t>
        </is>
      </c>
      <c r="I6" s="25" t="n">
        <v>0</v>
      </c>
      <c r="J6" s="26" t="inlineStr">
        <is>
          <t>3件</t>
        </is>
      </c>
    </row>
    <row r="7">
      <c r="A7" s="25" t="n">
        <v>3</v>
      </c>
      <c r="B7" s="25" t="inlineStr">
        <is>
          <t>2026/MM/03</t>
        </is>
      </c>
      <c r="C7" s="26" t="inlineStr">
        <is>
          <t>取引基本契約レビュー</t>
        </is>
      </c>
      <c r="D7" s="25" t="inlineStr">
        <is>
          <t>契約</t>
        </is>
      </c>
      <c r="E7" s="25" t="inlineStr">
        <is>
          <t>伊藤</t>
        </is>
      </c>
      <c r="F7" s="25" t="n">
        <v>3</v>
      </c>
      <c r="G7" s="28" t="inlineStr">
        <is>
          <t>進行中</t>
        </is>
      </c>
      <c r="H7" s="25" t="inlineStr">
        <is>
          <t>高</t>
        </is>
      </c>
      <c r="I7" s="25" t="n">
        <v>2</v>
      </c>
      <c r="J7" s="26" t="inlineStr">
        <is>
          <t>修正案調整</t>
        </is>
      </c>
    </row>
    <row r="8">
      <c r="A8" s="25" t="n">
        <v>4</v>
      </c>
      <c r="B8" s="25" t="inlineStr">
        <is>
          <t>2026/MM/04</t>
        </is>
      </c>
      <c r="C8" s="26" t="inlineStr">
        <is>
          <t>社内規程改定</t>
        </is>
      </c>
      <c r="D8" s="25" t="inlineStr">
        <is>
          <t>規程</t>
        </is>
      </c>
      <c r="E8" s="25" t="inlineStr">
        <is>
          <t>渡辺</t>
        </is>
      </c>
      <c r="F8" s="25" t="n">
        <v>2.5</v>
      </c>
      <c r="G8" s="28" t="inlineStr">
        <is>
          <t>進行中</t>
        </is>
      </c>
      <c r="H8" s="25" t="inlineStr">
        <is>
          <t>中</t>
        </is>
      </c>
      <c r="I8" s="25" t="n">
        <v>5</v>
      </c>
      <c r="J8" s="26" t="inlineStr">
        <is>
          <t>人事規程</t>
        </is>
      </c>
    </row>
    <row r="9">
      <c r="A9" s="25" t="n">
        <v>5</v>
      </c>
      <c r="B9" s="25" t="inlineStr">
        <is>
          <t>2026/MM/05</t>
        </is>
      </c>
      <c r="C9" s="26" t="inlineStr">
        <is>
          <t>株主総会対応</t>
        </is>
      </c>
      <c r="D9" s="25" t="inlineStr">
        <is>
          <t>株主</t>
        </is>
      </c>
      <c r="E9" s="25" t="inlineStr">
        <is>
          <t>渡辺</t>
        </is>
      </c>
      <c r="F9" s="25" t="n">
        <v>4</v>
      </c>
      <c r="G9" s="28" t="inlineStr">
        <is>
          <t>進行中</t>
        </is>
      </c>
      <c r="H9" s="25" t="inlineStr">
        <is>
          <t>高</t>
        </is>
      </c>
      <c r="I9" s="25" t="n">
        <v>0</v>
      </c>
      <c r="J9" s="26" t="inlineStr">
        <is>
          <t>招集通知中</t>
        </is>
      </c>
    </row>
    <row r="10">
      <c r="A10" s="25" t="n">
        <v>6</v>
      </c>
      <c r="B10" s="25" t="inlineStr">
        <is>
          <t>2026/MM/06</t>
        </is>
      </c>
      <c r="C10" s="26" t="inlineStr">
        <is>
          <t>取締役会議事録</t>
        </is>
      </c>
      <c r="D10" s="25" t="inlineStr">
        <is>
          <t>株主</t>
        </is>
      </c>
      <c r="E10" s="25" t="inlineStr">
        <is>
          <t>渡辺</t>
        </is>
      </c>
      <c r="F10" s="25" t="n">
        <v>1.5</v>
      </c>
      <c r="G10" s="27" t="inlineStr">
        <is>
          <t>完了</t>
        </is>
      </c>
      <c r="H10" s="25" t="inlineStr">
        <is>
          <t>高</t>
        </is>
      </c>
      <c r="I10" s="25" t="n">
        <v>0</v>
      </c>
      <c r="J10" s="26" t="inlineStr"/>
    </row>
    <row r="11">
      <c r="A11" s="25" t="n">
        <v>7</v>
      </c>
      <c r="B11" s="25" t="inlineStr">
        <is>
          <t>2026/MM/07</t>
        </is>
      </c>
      <c r="C11" s="26" t="inlineStr">
        <is>
          <t>知財調査</t>
        </is>
      </c>
      <c r="D11" s="25" t="inlineStr">
        <is>
          <t>知財</t>
        </is>
      </c>
      <c r="E11" s="25" t="inlineStr">
        <is>
          <t>伊藤</t>
        </is>
      </c>
      <c r="F11" s="25" t="n">
        <v>2</v>
      </c>
      <c r="G11" s="27" t="inlineStr">
        <is>
          <t>完了</t>
        </is>
      </c>
      <c r="H11" s="25" t="inlineStr">
        <is>
          <t>中</t>
        </is>
      </c>
      <c r="I11" s="25" t="n">
        <v>0</v>
      </c>
      <c r="J11" s="26" t="inlineStr"/>
    </row>
    <row r="12">
      <c r="A12" s="25" t="n">
        <v>8</v>
      </c>
      <c r="B12" s="25" t="inlineStr">
        <is>
          <t>2026/MM/08</t>
        </is>
      </c>
      <c r="C12" s="26" t="inlineStr">
        <is>
          <t>商標出願</t>
        </is>
      </c>
      <c r="D12" s="25" t="inlineStr">
        <is>
          <t>知財</t>
        </is>
      </c>
      <c r="E12" s="25" t="inlineStr">
        <is>
          <t>伊藤</t>
        </is>
      </c>
      <c r="F12" s="25" t="n">
        <v>3</v>
      </c>
      <c r="G12" s="29" t="inlineStr">
        <is>
          <t>滞留</t>
        </is>
      </c>
      <c r="H12" s="25" t="inlineStr">
        <is>
          <t>中</t>
        </is>
      </c>
      <c r="I12" s="30" t="n">
        <v>9</v>
      </c>
      <c r="J12" s="26" t="inlineStr">
        <is>
          <t>弁理士確認中</t>
        </is>
      </c>
    </row>
    <row r="13">
      <c r="A13" s="25" t="n">
        <v>9</v>
      </c>
      <c r="B13" s="25" t="inlineStr">
        <is>
          <t>2026/MM/09</t>
        </is>
      </c>
      <c r="C13" s="26" t="inlineStr">
        <is>
          <t>特許調査</t>
        </is>
      </c>
      <c r="D13" s="25" t="inlineStr">
        <is>
          <t>知財</t>
        </is>
      </c>
      <c r="E13" s="25" t="inlineStr">
        <is>
          <t>伊藤</t>
        </is>
      </c>
      <c r="F13" s="25" t="n">
        <v>2.5</v>
      </c>
      <c r="G13" s="27" t="inlineStr">
        <is>
          <t>完了</t>
        </is>
      </c>
      <c r="H13" s="25" t="inlineStr">
        <is>
          <t>中</t>
        </is>
      </c>
      <c r="I13" s="25" t="n">
        <v>0</v>
      </c>
      <c r="J13" s="26" t="inlineStr"/>
    </row>
    <row r="14">
      <c r="A14" s="25" t="n">
        <v>10</v>
      </c>
      <c r="B14" s="25" t="inlineStr">
        <is>
          <t>2026/MM/10</t>
        </is>
      </c>
      <c r="C14" s="26" t="inlineStr">
        <is>
          <t>コンプライアンス研修</t>
        </is>
      </c>
      <c r="D14" s="25" t="inlineStr">
        <is>
          <t>コンプラ</t>
        </is>
      </c>
      <c r="E14" s="25" t="inlineStr">
        <is>
          <t>渡辺</t>
        </is>
      </c>
      <c r="F14" s="25" t="n">
        <v>2</v>
      </c>
      <c r="G14" s="28" t="inlineStr">
        <is>
          <t>進行中</t>
        </is>
      </c>
      <c r="H14" s="25" t="inlineStr">
        <is>
          <t>中</t>
        </is>
      </c>
      <c r="I14" s="25" t="n">
        <v>4</v>
      </c>
      <c r="J14" s="26" t="inlineStr">
        <is>
          <t>資料作成中</t>
        </is>
      </c>
    </row>
    <row r="15">
      <c r="A15" s="25" t="n">
        <v>11</v>
      </c>
      <c r="B15" s="25" t="inlineStr">
        <is>
          <t>2026/MM/11</t>
        </is>
      </c>
      <c r="C15" s="26" t="inlineStr">
        <is>
          <t>内部通報対応</t>
        </is>
      </c>
      <c r="D15" s="25" t="inlineStr">
        <is>
          <t>コンプラ</t>
        </is>
      </c>
      <c r="E15" s="25" t="inlineStr">
        <is>
          <t>伊藤</t>
        </is>
      </c>
      <c r="F15" s="25" t="n">
        <v>1.5</v>
      </c>
      <c r="G15" s="27" t="inlineStr">
        <is>
          <t>完了</t>
        </is>
      </c>
      <c r="H15" s="25" t="inlineStr">
        <is>
          <t>高</t>
        </is>
      </c>
      <c r="I15" s="25" t="n">
        <v>0</v>
      </c>
      <c r="J15" s="26" t="inlineStr">
        <is>
          <t>秘匿</t>
        </is>
      </c>
    </row>
    <row r="16">
      <c r="A16" s="25" t="n">
        <v>12</v>
      </c>
      <c r="B16" s="25" t="inlineStr">
        <is>
          <t>2026/MM/12</t>
        </is>
      </c>
      <c r="C16" s="26" t="inlineStr">
        <is>
          <t>反社チェック</t>
        </is>
      </c>
      <c r="D16" s="25" t="inlineStr">
        <is>
          <t>コンプラ</t>
        </is>
      </c>
      <c r="E16" s="25" t="inlineStr">
        <is>
          <t>伊藤</t>
        </is>
      </c>
      <c r="F16" s="25" t="n">
        <v>1</v>
      </c>
      <c r="G16" s="27" t="inlineStr">
        <is>
          <t>完了</t>
        </is>
      </c>
      <c r="H16" s="25" t="inlineStr">
        <is>
          <t>高</t>
        </is>
      </c>
      <c r="I16" s="25" t="n">
        <v>0</v>
      </c>
      <c r="J16" s="26" t="inlineStr"/>
    </row>
    <row r="17">
      <c r="A17" s="25" t="n">
        <v>13</v>
      </c>
      <c r="B17" s="25" t="inlineStr">
        <is>
          <t>2026/MM/13</t>
        </is>
      </c>
      <c r="C17" s="26" t="inlineStr">
        <is>
          <t>与信調査</t>
        </is>
      </c>
      <c r="D17" s="25" t="inlineStr">
        <is>
          <t>コンプラ</t>
        </is>
      </c>
      <c r="E17" s="25" t="inlineStr">
        <is>
          <t>渡辺</t>
        </is>
      </c>
      <c r="F17" s="25" t="n">
        <v>1.5</v>
      </c>
      <c r="G17" s="27" t="inlineStr">
        <is>
          <t>完了</t>
        </is>
      </c>
      <c r="H17" s="25" t="inlineStr">
        <is>
          <t>中</t>
        </is>
      </c>
      <c r="I17" s="25" t="n">
        <v>0</v>
      </c>
      <c r="J17" s="26" t="inlineStr"/>
    </row>
    <row r="18">
      <c r="A18" s="25" t="n">
        <v>14</v>
      </c>
      <c r="B18" s="25" t="inlineStr">
        <is>
          <t>2026/MM/14</t>
        </is>
      </c>
      <c r="C18" s="26" t="inlineStr">
        <is>
          <t>個人情報保護法対応</t>
        </is>
      </c>
      <c r="D18" s="25" t="inlineStr">
        <is>
          <t>コンプラ</t>
        </is>
      </c>
      <c r="E18" s="25" t="inlineStr">
        <is>
          <t>伊藤</t>
        </is>
      </c>
      <c r="F18" s="25" t="n">
        <v>3</v>
      </c>
      <c r="G18" s="28" t="inlineStr">
        <is>
          <t>進行中</t>
        </is>
      </c>
      <c r="H18" s="25" t="inlineStr">
        <is>
          <t>高</t>
        </is>
      </c>
      <c r="I18" s="25" t="n">
        <v>1</v>
      </c>
      <c r="J18" s="26" t="inlineStr">
        <is>
          <t>改正対応</t>
        </is>
      </c>
    </row>
    <row r="19">
      <c r="A19" s="25" t="n">
        <v>15</v>
      </c>
      <c r="B19" s="25" t="inlineStr">
        <is>
          <t>2026/MM/15</t>
        </is>
      </c>
      <c r="C19" s="26" t="inlineStr">
        <is>
          <t>GDPR対応</t>
        </is>
      </c>
      <c r="D19" s="25" t="inlineStr">
        <is>
          <t>コンプラ</t>
        </is>
      </c>
      <c r="E19" s="25" t="inlineStr">
        <is>
          <t>伊藤</t>
        </is>
      </c>
      <c r="F19" s="25" t="n">
        <v>2</v>
      </c>
      <c r="G19" s="29" t="inlineStr">
        <is>
          <t>滞留</t>
        </is>
      </c>
      <c r="H19" s="25" t="inlineStr">
        <is>
          <t>中</t>
        </is>
      </c>
      <c r="I19" s="30" t="n">
        <v>14</v>
      </c>
      <c r="J19" s="26" t="inlineStr">
        <is>
          <t>優先度調整</t>
        </is>
      </c>
    </row>
    <row r="20">
      <c r="A20" s="25" t="n">
        <v>16</v>
      </c>
      <c r="B20" s="25" t="inlineStr">
        <is>
          <t>2026/MM/16</t>
        </is>
      </c>
      <c r="C20" s="26" t="inlineStr">
        <is>
          <t>利用規約改定</t>
        </is>
      </c>
      <c r="D20" s="25" t="inlineStr">
        <is>
          <t>規程</t>
        </is>
      </c>
      <c r="E20" s="25" t="inlineStr">
        <is>
          <t>渡辺</t>
        </is>
      </c>
      <c r="F20" s="25" t="n">
        <v>2.5</v>
      </c>
      <c r="G20" s="28" t="inlineStr">
        <is>
          <t>進行中</t>
        </is>
      </c>
      <c r="H20" s="25" t="inlineStr">
        <is>
          <t>中</t>
        </is>
      </c>
      <c r="I20" s="25" t="n">
        <v>3</v>
      </c>
      <c r="J20" s="26" t="inlineStr">
        <is>
          <t>社内レビュー中</t>
        </is>
      </c>
    </row>
    <row r="21">
      <c r="A21" s="25" t="n">
        <v>17</v>
      </c>
      <c r="B21" s="25" t="inlineStr">
        <is>
          <t>2026/MM/17</t>
        </is>
      </c>
      <c r="C21" s="26" t="inlineStr">
        <is>
          <t>プライバシーポリシー</t>
        </is>
      </c>
      <c r="D21" s="25" t="inlineStr">
        <is>
          <t>規程</t>
        </is>
      </c>
      <c r="E21" s="25" t="inlineStr">
        <is>
          <t>渡辺</t>
        </is>
      </c>
      <c r="F21" s="25" t="n">
        <v>1.5</v>
      </c>
      <c r="G21" s="27" t="inlineStr">
        <is>
          <t>完了</t>
        </is>
      </c>
      <c r="H21" s="25" t="inlineStr">
        <is>
          <t>高</t>
        </is>
      </c>
      <c r="I21" s="25" t="n">
        <v>0</v>
      </c>
      <c r="J21" s="26" t="inlineStr"/>
    </row>
    <row r="22">
      <c r="A22" s="25" t="n">
        <v>18</v>
      </c>
      <c r="B22" s="25" t="inlineStr">
        <is>
          <t>2026/MM/18</t>
        </is>
      </c>
      <c r="C22" s="26" t="inlineStr">
        <is>
          <t>顧問弁護士打合せ</t>
        </is>
      </c>
      <c r="D22" s="25" t="inlineStr">
        <is>
          <t>顧問</t>
        </is>
      </c>
      <c r="E22" s="25" t="inlineStr">
        <is>
          <t>伊藤</t>
        </is>
      </c>
      <c r="F22" s="25" t="n">
        <v>1.5</v>
      </c>
      <c r="G22" s="27" t="inlineStr">
        <is>
          <t>完了</t>
        </is>
      </c>
      <c r="H22" s="25" t="inlineStr">
        <is>
          <t>中</t>
        </is>
      </c>
      <c r="I22" s="25" t="n">
        <v>0</v>
      </c>
      <c r="J22" s="26" t="inlineStr"/>
    </row>
    <row r="23">
      <c r="A23" s="25" t="n">
        <v>19</v>
      </c>
      <c r="B23" s="25" t="inlineStr">
        <is>
          <t>2026/MM/19</t>
        </is>
      </c>
      <c r="C23" s="26" t="inlineStr">
        <is>
          <t>係争対応</t>
        </is>
      </c>
      <c r="D23" s="25" t="inlineStr">
        <is>
          <t>紛争</t>
        </is>
      </c>
      <c r="E23" s="25" t="inlineStr">
        <is>
          <t>伊藤</t>
        </is>
      </c>
      <c r="F23" s="25" t="n">
        <v>4</v>
      </c>
      <c r="G23" s="28" t="inlineStr">
        <is>
          <t>進行中</t>
        </is>
      </c>
      <c r="H23" s="25" t="inlineStr">
        <is>
          <t>高</t>
        </is>
      </c>
      <c r="I23" s="25" t="n">
        <v>6</v>
      </c>
      <c r="J23" s="26" t="inlineStr">
        <is>
          <t>相手方折衝</t>
        </is>
      </c>
    </row>
    <row r="24">
      <c r="A24" s="25" t="n">
        <v>20</v>
      </c>
      <c r="B24" s="25" t="inlineStr">
        <is>
          <t>2026/MM/20</t>
        </is>
      </c>
      <c r="C24" s="26" t="inlineStr">
        <is>
          <t>債権回収相談</t>
        </is>
      </c>
      <c r="D24" s="25" t="inlineStr">
        <is>
          <t>紛争</t>
        </is>
      </c>
      <c r="E24" s="25" t="inlineStr">
        <is>
          <t>渡辺</t>
        </is>
      </c>
      <c r="F24" s="25" t="n">
        <v>2</v>
      </c>
      <c r="G24" s="27" t="inlineStr">
        <is>
          <t>完了</t>
        </is>
      </c>
      <c r="H24" s="25" t="inlineStr">
        <is>
          <t>中</t>
        </is>
      </c>
      <c r="I24" s="25" t="n">
        <v>0</v>
      </c>
      <c r="J24" s="26" t="inlineStr"/>
    </row>
    <row r="25">
      <c r="A25" s="25" t="n">
        <v>21</v>
      </c>
      <c r="B25" s="25" t="inlineStr">
        <is>
          <t>2026/MM/21</t>
        </is>
      </c>
      <c r="C25" s="26" t="inlineStr">
        <is>
          <t>株式管理</t>
        </is>
      </c>
      <c r="D25" s="25" t="inlineStr">
        <is>
          <t>株主</t>
        </is>
      </c>
      <c r="E25" s="25" t="inlineStr">
        <is>
          <t>渡辺</t>
        </is>
      </c>
      <c r="F25" s="25" t="n">
        <v>1</v>
      </c>
      <c r="G25" s="27" t="inlineStr">
        <is>
          <t>完了</t>
        </is>
      </c>
      <c r="H25" s="25" t="inlineStr">
        <is>
          <t>中</t>
        </is>
      </c>
      <c r="I25" s="25" t="n">
        <v>0</v>
      </c>
      <c r="J25" s="26" t="inlineStr"/>
    </row>
    <row r="26">
      <c r="A26" s="25" t="n">
        <v>22</v>
      </c>
      <c r="B26" s="25" t="inlineStr">
        <is>
          <t>2026/MM/22</t>
        </is>
      </c>
      <c r="C26" s="26" t="inlineStr">
        <is>
          <t>登記変更手続</t>
        </is>
      </c>
      <c r="D26" s="25" t="inlineStr">
        <is>
          <t>株主</t>
        </is>
      </c>
      <c r="E26" s="25" t="inlineStr">
        <is>
          <t>渡辺</t>
        </is>
      </c>
      <c r="F26" s="25" t="n">
        <v>2</v>
      </c>
      <c r="G26" s="27" t="inlineStr">
        <is>
          <t>完了</t>
        </is>
      </c>
      <c r="H26" s="25" t="inlineStr">
        <is>
          <t>高</t>
        </is>
      </c>
      <c r="I26" s="25" t="n">
        <v>0</v>
      </c>
      <c r="J26" s="26" t="inlineStr">
        <is>
          <t>本店所在地</t>
        </is>
      </c>
    </row>
    <row r="27">
      <c r="A27" s="25" t="n">
        <v>23</v>
      </c>
      <c r="B27" s="25" t="inlineStr">
        <is>
          <t>2026/MM/23</t>
        </is>
      </c>
      <c r="C27" s="26" t="inlineStr">
        <is>
          <t>M&amp;A契約レビュー</t>
        </is>
      </c>
      <c r="D27" s="25" t="inlineStr">
        <is>
          <t>契約</t>
        </is>
      </c>
      <c r="E27" s="25" t="inlineStr">
        <is>
          <t>伊藤</t>
        </is>
      </c>
      <c r="F27" s="25" t="n">
        <v>5</v>
      </c>
      <c r="G27" s="28" t="inlineStr">
        <is>
          <t>進行中</t>
        </is>
      </c>
      <c r="H27" s="25" t="inlineStr">
        <is>
          <t>高</t>
        </is>
      </c>
      <c r="I27" s="30" t="n">
        <v>7</v>
      </c>
      <c r="J27" s="26" t="inlineStr">
        <is>
          <t>デューデリ中</t>
        </is>
      </c>
    </row>
    <row r="28">
      <c r="A28" s="25" t="n">
        <v>24</v>
      </c>
      <c r="B28" s="25" t="inlineStr">
        <is>
          <t>2026/MM/24</t>
        </is>
      </c>
      <c r="C28" s="26" t="inlineStr">
        <is>
          <t>守秘義務管理</t>
        </is>
      </c>
      <c r="D28" s="25" t="inlineStr">
        <is>
          <t>契約</t>
        </is>
      </c>
      <c r="E28" s="25" t="inlineStr">
        <is>
          <t>伊藤</t>
        </is>
      </c>
      <c r="F28" s="25" t="n">
        <v>0.5</v>
      </c>
      <c r="G28" s="27" t="inlineStr">
        <is>
          <t>完了</t>
        </is>
      </c>
      <c r="H28" s="25" t="inlineStr">
        <is>
          <t>中</t>
        </is>
      </c>
      <c r="I28" s="25" t="n">
        <v>0</v>
      </c>
      <c r="J28" s="26" t="inlineStr"/>
    </row>
    <row r="29">
      <c r="A29" s="25" t="n">
        <v>25</v>
      </c>
      <c r="B29" s="25" t="inlineStr">
        <is>
          <t>2026/MM/25</t>
        </is>
      </c>
      <c r="C29" s="26" t="inlineStr">
        <is>
          <t>議事録管理</t>
        </is>
      </c>
      <c r="D29" s="25" t="inlineStr">
        <is>
          <t>株主</t>
        </is>
      </c>
      <c r="E29" s="25" t="inlineStr">
        <is>
          <t>渡辺</t>
        </is>
      </c>
      <c r="F29" s="25" t="n">
        <v>0.5</v>
      </c>
      <c r="G29" s="27" t="inlineStr">
        <is>
          <t>完了</t>
        </is>
      </c>
      <c r="H29" s="25" t="inlineStr">
        <is>
          <t>低</t>
        </is>
      </c>
      <c r="I29" s="25" t="n">
        <v>0</v>
      </c>
      <c r="J29" s="26" t="inlineStr"/>
    </row>
    <row r="30">
      <c r="A30" s="25" t="n">
        <v>26</v>
      </c>
      <c r="B30" s="25" t="inlineStr">
        <is>
          <t>2026/MM/26</t>
        </is>
      </c>
      <c r="C30" s="26" t="inlineStr">
        <is>
          <t>規程集メンテ</t>
        </is>
      </c>
      <c r="D30" s="25" t="inlineStr">
        <is>
          <t>規程</t>
        </is>
      </c>
      <c r="E30" s="25" t="inlineStr">
        <is>
          <t>渡辺</t>
        </is>
      </c>
      <c r="F30" s="25" t="n">
        <v>1</v>
      </c>
      <c r="G30" s="29" t="inlineStr">
        <is>
          <t>滞留</t>
        </is>
      </c>
      <c r="H30" s="25" t="inlineStr">
        <is>
          <t>低</t>
        </is>
      </c>
      <c r="I30" s="30" t="n">
        <v>19</v>
      </c>
      <c r="J30" s="26" t="inlineStr">
        <is>
          <t>優先度低</t>
        </is>
      </c>
    </row>
    <row r="31">
      <c r="A31" s="25" t="n">
        <v>27</v>
      </c>
      <c r="B31" s="25" t="inlineStr">
        <is>
          <t>2026/MM/27</t>
        </is>
      </c>
      <c r="C31" s="26" t="inlineStr">
        <is>
          <t>輸出管理</t>
        </is>
      </c>
      <c r="D31" s="25" t="inlineStr">
        <is>
          <t>コンプラ</t>
        </is>
      </c>
      <c r="E31" s="25" t="inlineStr">
        <is>
          <t>伊藤</t>
        </is>
      </c>
      <c r="F31" s="25" t="n">
        <v>1.5</v>
      </c>
      <c r="G31" s="27" t="inlineStr">
        <is>
          <t>完了</t>
        </is>
      </c>
      <c r="H31" s="25" t="inlineStr">
        <is>
          <t>中</t>
        </is>
      </c>
      <c r="I31" s="25" t="n">
        <v>0</v>
      </c>
      <c r="J31" s="26" t="inlineStr"/>
    </row>
    <row r="32">
      <c r="A32" s="25" t="n">
        <v>28</v>
      </c>
      <c r="B32" s="25" t="inlineStr">
        <is>
          <t>2026/MM/28</t>
        </is>
      </c>
      <c r="C32" s="26" t="inlineStr">
        <is>
          <t>下請法チェック</t>
        </is>
      </c>
      <c r="D32" s="25" t="inlineStr">
        <is>
          <t>コンプラ</t>
        </is>
      </c>
      <c r="E32" s="25" t="inlineStr">
        <is>
          <t>渡辺</t>
        </is>
      </c>
      <c r="F32" s="25" t="n">
        <v>1.5</v>
      </c>
      <c r="G32" s="27" t="inlineStr">
        <is>
          <t>完了</t>
        </is>
      </c>
      <c r="H32" s="25" t="inlineStr">
        <is>
          <t>中</t>
        </is>
      </c>
      <c r="I32" s="25" t="n">
        <v>0</v>
      </c>
      <c r="J32" s="26" t="inlineStr"/>
    </row>
    <row r="33">
      <c r="A33" s="25" t="n">
        <v>29</v>
      </c>
      <c r="B33" s="25" t="inlineStr">
        <is>
          <t>2026/MM/01</t>
        </is>
      </c>
      <c r="C33" s="26" t="inlineStr">
        <is>
          <t>独禁法チェック</t>
        </is>
      </c>
      <c r="D33" s="25" t="inlineStr">
        <is>
          <t>コンプラ</t>
        </is>
      </c>
      <c r="E33" s="25" t="inlineStr">
        <is>
          <t>渡辺</t>
        </is>
      </c>
      <c r="F33" s="25" t="n">
        <v>1</v>
      </c>
      <c r="G33" s="27" t="inlineStr">
        <is>
          <t>完了</t>
        </is>
      </c>
      <c r="H33" s="25" t="inlineStr">
        <is>
          <t>中</t>
        </is>
      </c>
      <c r="I33" s="25" t="n">
        <v>0</v>
      </c>
      <c r="J33" s="26" t="inlineStr"/>
    </row>
    <row r="34">
      <c r="A34" s="25" t="n">
        <v>30</v>
      </c>
      <c r="B34" s="25" t="inlineStr">
        <is>
          <t>2026/MM/02</t>
        </is>
      </c>
      <c r="C34" s="26" t="inlineStr">
        <is>
          <t>法務月報作成</t>
        </is>
      </c>
      <c r="D34" s="25" t="inlineStr">
        <is>
          <t>コンプラ</t>
        </is>
      </c>
      <c r="E34" s="25" t="inlineStr">
        <is>
          <t>伊藤</t>
        </is>
      </c>
      <c r="F34" s="25" t="n">
        <v>1</v>
      </c>
      <c r="G34" s="27" t="inlineStr">
        <is>
          <t>完了</t>
        </is>
      </c>
      <c r="H34" s="25" t="inlineStr">
        <is>
          <t>低</t>
        </is>
      </c>
      <c r="I34" s="25" t="n">
        <v>0</v>
      </c>
      <c r="J34" s="26" t="inlineStr"/>
    </row>
    <row r="37">
      <c r="A37" s="32" t="inlineStr">
        <is>
          <t>＜法務 部門 月次集計＞</t>
        </is>
      </c>
    </row>
    <row r="38">
      <c r="B38" s="33" t="inlineStr">
        <is>
          <t>総業務件数</t>
        </is>
      </c>
      <c r="C38" s="34">
        <f>COUNTA(C5:C34)</f>
        <v/>
      </c>
    </row>
    <row r="39">
      <c r="B39" s="33" t="inlineStr">
        <is>
          <t>総工数(h)</t>
        </is>
      </c>
      <c r="C39" s="34">
        <f>SUM(F5:F34)</f>
        <v/>
      </c>
    </row>
    <row r="40">
      <c r="B40" s="33" t="inlineStr">
        <is>
          <t>完了件数</t>
        </is>
      </c>
      <c r="C40" s="34">
        <f>COUNTIF(G5:G34,"完了")</f>
        <v/>
      </c>
    </row>
    <row r="41">
      <c r="B41" s="33" t="inlineStr">
        <is>
          <t>進行中件数</t>
        </is>
      </c>
      <c r="C41" s="34">
        <f>COUNTIF(G5:G34,"進行中")</f>
        <v/>
      </c>
    </row>
    <row r="42">
      <c r="B42" s="33" t="inlineStr">
        <is>
          <t>滞留件数</t>
        </is>
      </c>
      <c r="C42" s="34">
        <f>COUNTIF(G5:G34,"滞留")</f>
        <v/>
      </c>
    </row>
    <row r="43">
      <c r="B43" s="33" t="inlineStr">
        <is>
          <t>完了率</t>
        </is>
      </c>
      <c r="C43" s="34">
        <f>ROUND(COUNTIF(G5:G34,"完了")/COUNTA(C5:C34)*100,1)&amp;"%"</f>
        <v/>
      </c>
    </row>
    <row r="44">
      <c r="B44" s="33" t="inlineStr">
        <is>
          <t>滞留率</t>
        </is>
      </c>
      <c r="C44" s="34">
        <f>ROUND(COUNTIF(G5:G34,"滞留")/COUNTA(C5:C34)*100,1)&amp;"%"</f>
        <v/>
      </c>
    </row>
    <row r="45">
      <c r="B45" s="33" t="inlineStr">
        <is>
          <t>平均滞留日数</t>
        </is>
      </c>
      <c r="C45" s="34">
        <f>ROUND(AVERAGEIF(I5:I34,"&gt;0"),1)</f>
        <v/>
      </c>
    </row>
    <row r="46">
      <c r="B46" s="33" t="inlineStr">
        <is>
          <t>高優先未完了</t>
        </is>
      </c>
      <c r="C46" s="34">
        <f>COUNTIFS(H5:H34,"高",G5:G34,"&lt;&gt;完了")</f>
        <v/>
      </c>
    </row>
  </sheetData>
  <mergeCells count="3">
    <mergeCell ref="A1:J1"/>
    <mergeCell ref="A37:J37"/>
    <mergeCell ref="A2:J2"/>
  </mergeCells>
  <dataValidations count="2">
    <dataValidation sqref="G5:G34" showDropDown="0" showInputMessage="0" showErrorMessage="0" allowBlank="1" type="list">
      <formula1>"完了,進行中,未着手,滞留"</formula1>
    </dataValidation>
    <dataValidation sqref="H5:H34" showDropDown="0" showInputMessage="0" showErrorMessage="0" allowBlank="1" type="list">
      <formula1>"高,中,低"</formula1>
    </dataValidation>
  </dataValidations>
  <printOptions horizontalCentered="1"/>
  <pageMargins left="0.5" right="0.5" top="0.6" bottom="0.6" header="0.3" footer="0.3"/>
  <pageSetup orientation="landscape" paperSize="9" fitToHeight="1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2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39" t="inlineStr">
        <is>
          <t>使い方</t>
        </is>
      </c>
    </row>
    <row r="3">
      <c r="A3" s="40" t="inlineStr">
        <is>
          <t>【業務月報 完全版 使い方】</t>
        </is>
      </c>
    </row>
    <row r="4">
      <c r="A4" s="40" t="inlineStr"/>
    </row>
    <row r="5">
      <c r="A5" s="40" t="inlineStr">
        <is>
          <t>1. 各部門シート（経理/総務/人事/情シス/法務）に当月の業務を記入してください。</t>
        </is>
      </c>
    </row>
    <row r="6">
      <c r="A6" s="40" t="inlineStr">
        <is>
          <t xml:space="preserve">   - 30行のサンプルデータが入っています。実データに上書きしてください。</t>
        </is>
      </c>
    </row>
    <row r="7">
      <c r="A7" s="40" t="inlineStr">
        <is>
          <t xml:space="preserve">   - ステータス欄(G列)と優先度欄(H列)はドロップダウン選択です。</t>
        </is>
      </c>
    </row>
    <row r="8">
      <c r="A8" s="40" t="inlineStr">
        <is>
          <t xml:space="preserve">   - 滞留日数(I列)は手入力。7日以上で赤強調されます。</t>
        </is>
      </c>
    </row>
    <row r="9">
      <c r="A9" s="40" t="inlineStr"/>
    </row>
    <row r="10">
      <c r="A10" s="40" t="inlineStr">
        <is>
          <t>2. 各部門シートの36-47行に月次集計（COUNTIF/SUMIFS）が自動計算されます。</t>
        </is>
      </c>
    </row>
    <row r="11">
      <c r="A11" s="40" t="inlineStr"/>
    </row>
    <row r="12">
      <c r="A12" s="40" t="inlineStr">
        <is>
          <t>3. 「表紙_全社サマリー」シートで5部門の合計が自動集計されます。</t>
        </is>
      </c>
    </row>
    <row r="13">
      <c r="A13" s="40" t="inlineStr">
        <is>
          <t xml:space="preserve">   ※ 各部門シート名は変更しないでください（数式が壊れます）。</t>
        </is>
      </c>
    </row>
    <row r="14">
      <c r="A14" s="40" t="inlineStr"/>
    </row>
    <row r="15">
      <c r="A15" s="40" t="inlineStr">
        <is>
          <t>4. 「プロジェクト進捗」シートで横断プロジェクトを管理。</t>
        </is>
      </c>
    </row>
    <row r="16">
      <c r="A16" s="40" t="inlineStr">
        <is>
          <t xml:space="preserve">   - 進捗率は手入力。色は40%/80%で自動切替。</t>
        </is>
      </c>
    </row>
    <row r="17">
      <c r="A17" s="40" t="inlineStr"/>
    </row>
    <row r="18">
      <c r="A18" s="40" t="inlineStr">
        <is>
          <t>5. 経営会議への提出時はPDFで出力（A4横/縮小印刷推奨）。</t>
        </is>
      </c>
    </row>
    <row r="19">
      <c r="A19" s="40" t="inlineStr">
        <is>
          <t xml:space="preserve">   - 印刷タイトル行が設定されているため、ページをまたいでもヘッダが表示されます。</t>
        </is>
      </c>
    </row>
    <row r="20">
      <c r="A20" s="40" t="inlineStr"/>
    </row>
    <row r="21">
      <c r="A21" s="40" t="inlineStr">
        <is>
          <t>【ベストプラクティス】</t>
        </is>
      </c>
    </row>
    <row r="22">
      <c r="A22" s="40" t="inlineStr">
        <is>
          <t>・月初3営業日以内に前月分を確定させる。</t>
        </is>
      </c>
    </row>
    <row r="23">
      <c r="A23" s="40" t="inlineStr">
        <is>
          <t>・滞留(赤)が増えてきたら部門長で原因分析。</t>
        </is>
      </c>
    </row>
    <row r="24">
      <c r="A24" s="40" t="inlineStr">
        <is>
          <t>・特記事項は経営会議への申し送り。重要案件のみ3-5件に絞る。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2026-05-12T09:07:59Z</dcterms:created>
  <dcterms:modified xmlns:dcterms="http://purl.org/dc/terms/" xmlns:xsi="http://www.w3.org/2001/XMLSchema-instance" xsi:type="dcterms:W3CDTF">2026-05-12T09:07:59Z</dcterms:modified>
</cp:coreProperties>
</file>